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7005" windowHeight="7050" tabRatio="943" activeTab="1"/>
  </bookViews>
  <sheets>
    <sheet name="Shrnutí" sheetId="1" r:id="rId1"/>
    <sheet name="Alokace nákladů na procesy" sheetId="2" r:id="rId2"/>
    <sheet name="Alokace procesů na produkty" sheetId="3" r:id="rId3"/>
    <sheet name="Měsíční pronájmy" sheetId="4" r:id="rId4"/>
    <sheet name="Alokace pronájmů na produkty" sheetId="5" r:id="rId5"/>
  </sheets>
  <definedNames>
    <definedName name="ABSrozestav">#REF!</definedName>
    <definedName name="ABSubytek">#REF!</definedName>
    <definedName name="CenaPD">#REF!</definedName>
    <definedName name="CenaSD">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IZosc">#REF!</definedName>
    <definedName name="DME_Dirty" hidden="1">"False"</definedName>
    <definedName name="DME_LocalFile" hidden="1">"True"</definedName>
    <definedName name="DuvodZpozd">#REF!</definedName>
    <definedName name="FazeSk">#REF!</definedName>
    <definedName name="FinVyp">#REF!</definedName>
    <definedName name="FiVy00">#REF!</definedName>
    <definedName name="FiVy39">#REF!</definedName>
    <definedName name="IKPD">#REF!</definedName>
    <definedName name="IKSD">#REF!</definedName>
    <definedName name="IKzamitnuti">#REF!</definedName>
    <definedName name="Jednotka">#REF!</definedName>
    <definedName name="Kateg">#REF!</definedName>
    <definedName name="KatPkat">#REF!</definedName>
    <definedName name="kontrolaVBR">#REF!</definedName>
    <definedName name="kUkonceni">#REF!</definedName>
    <definedName name="L0Capex">#REF!</definedName>
    <definedName name="L1Capex">#REF!</definedName>
    <definedName name="L2Capex">#REF!</definedName>
    <definedName name="L3Capex">#REF!</definedName>
    <definedName name="MesicUko">#REF!</definedName>
    <definedName name="_xlnm.Print_Titles" localSheetId="2">'Alokace procesů na produkty'!$A:$C</definedName>
    <definedName name="nVIZDIZ">#REF!</definedName>
    <definedName name="Obligo">#REF!</definedName>
    <definedName name="OdpUsek">#REF!</definedName>
    <definedName name="Okres">#REF!</definedName>
    <definedName name="OrgJedn">#REF!</definedName>
    <definedName name="PDSDSk">#REF!</definedName>
    <definedName name="Pkateg">#REF!</definedName>
    <definedName name="Plan3Bud">#REF!</definedName>
    <definedName name="Plan3Rok">#REF!</definedName>
    <definedName name="Plan8Akt">#REF!</definedName>
    <definedName name="Plan8Bud">#REF!</definedName>
    <definedName name="Plan8Rok">#REF!</definedName>
    <definedName name="ProfilInv">#REF!</definedName>
    <definedName name="RozhodnyDen">38686</definedName>
    <definedName name="Schvalovani">#REF!</definedName>
    <definedName name="SkupProj">#REF!</definedName>
    <definedName name="SkutLetos">#REF!</definedName>
    <definedName name="SkutMin">#REF!</definedName>
    <definedName name="SPPkod">#REF!</definedName>
    <definedName name="SPPzaloz">#REF!</definedName>
    <definedName name="SystStatus">#REF!</definedName>
    <definedName name="TerminErr">#REF!</definedName>
    <definedName name="TermSplnila">#REF!</definedName>
    <definedName name="TermUkoRe">#REF!</definedName>
    <definedName name="TermZaradi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opProj">#REF!</definedName>
    <definedName name="TotalErr">#REF!</definedName>
    <definedName name="TypAkce">#REF!</definedName>
    <definedName name="TypInv">#REF!</definedName>
    <definedName name="UkoRealPlan">#REF!</definedName>
    <definedName name="UkoRealPoz">#REF!</definedName>
    <definedName name="UkoRealProg">#REF!</definedName>
    <definedName name="UkoRealSk">#REF!</definedName>
    <definedName name="UsekHrube">#REF!</definedName>
    <definedName name="VBRosc">#REF!</definedName>
    <definedName name="VIZosc">#REF!</definedName>
    <definedName name="WIPdatum">#REF!</definedName>
    <definedName name="WIPubytek">#REF!</definedName>
    <definedName name="WIPuko">#REF!</definedName>
    <definedName name="Zalohy">#REF!</definedName>
    <definedName name="ZastPlan">#REF!</definedName>
    <definedName name="ZiveAkce">#REF!</definedName>
    <definedName name="ZmarInv">#REF!</definedName>
  </definedNames>
  <calcPr fullCalcOnLoad="1"/>
</workbook>
</file>

<file path=xl/sharedStrings.xml><?xml version="1.0" encoding="utf-8"?>
<sst xmlns="http://schemas.openxmlformats.org/spreadsheetml/2006/main" count="684" uniqueCount="281">
  <si>
    <t xml:space="preserve">součin počtu hodin, které stráví konkrétní nákladové středisko na daném procesu a hodinové sazby tohoto nákladového střediska, následně se u každého procesu provede součet nákladů </t>
  </si>
  <si>
    <t>(počet hodin * hodinová sazba) přes všechny nákladová střediska, která jsou zainteresována na daném procesu</t>
  </si>
  <si>
    <t>celková jednotková režie na daný proces</t>
  </si>
  <si>
    <t>f</t>
  </si>
  <si>
    <t>celkové jednotkové náklady na daný proces včetně režie</t>
  </si>
  <si>
    <t>Název služby</t>
  </si>
  <si>
    <t>Celkem provozní náklady včetně zisku (bez nákladů na billing)</t>
  </si>
  <si>
    <t>Celkem provozní náklady včetně zisku (zahrnuty i náklady na billing)</t>
  </si>
  <si>
    <t>Skupina služeb</t>
  </si>
  <si>
    <t>Měrná jednotka</t>
  </si>
  <si>
    <t>Jednotkový náklad</t>
  </si>
  <si>
    <t>Řádky</t>
  </si>
  <si>
    <t>Sloupce</t>
  </si>
  <si>
    <t>Název produktu</t>
  </si>
  <si>
    <t>Provozní měsíční náklady</t>
  </si>
  <si>
    <t>Odpisy</t>
  </si>
  <si>
    <t>Režie</t>
  </si>
  <si>
    <t>Celkové měsíční náklady na produkt včetně režie</t>
  </si>
  <si>
    <t>P1</t>
  </si>
  <si>
    <t>Stíněný vnitřní spojovací kabel a pásek na HR přidělený Poskytovateli</t>
  </si>
  <si>
    <t>P2</t>
  </si>
  <si>
    <t>Nestíněný vnitřní spojovací kabel a pásek na HR přidělený Poskytovateli</t>
  </si>
  <si>
    <t>P3</t>
  </si>
  <si>
    <t>Stíněný vnitřní spojovací kabel, metalický 2 Mbit/s, včetně DR</t>
  </si>
  <si>
    <t>P4</t>
  </si>
  <si>
    <t>Optický vnitřní spojovací kabel včetně OR</t>
  </si>
  <si>
    <t>P5</t>
  </si>
  <si>
    <t>Spotřeba energie</t>
  </si>
  <si>
    <t>P6</t>
  </si>
  <si>
    <t>Poskytování napájení 48 V</t>
  </si>
  <si>
    <t>P7</t>
  </si>
  <si>
    <t>Pronájem kolokačního prostoru - zóna A</t>
  </si>
  <si>
    <t>P8</t>
  </si>
  <si>
    <t>Pronájem kolokačního prostoru - zóna B</t>
  </si>
  <si>
    <t>P9</t>
  </si>
  <si>
    <t>Pronájem kolokačního prostoru - zóna C</t>
  </si>
  <si>
    <t>P10</t>
  </si>
  <si>
    <t>Pronájem kolokačního prostoru - zóna D</t>
  </si>
  <si>
    <t>P11</t>
  </si>
  <si>
    <t>Pronájem kolokačního prostoru - zóna E</t>
  </si>
  <si>
    <t>P12</t>
  </si>
  <si>
    <t>Pronájem kolokačního prostoru - zóna F</t>
  </si>
  <si>
    <t>Q1</t>
  </si>
  <si>
    <t>UPS</t>
  </si>
  <si>
    <t>Q2</t>
  </si>
  <si>
    <t>Kabel sběrného okruhu - optický</t>
  </si>
  <si>
    <t>Q3</t>
  </si>
  <si>
    <t>Kabel sběrného okruhu - metalický</t>
  </si>
  <si>
    <t>Q4</t>
  </si>
  <si>
    <t>a</t>
  </si>
  <si>
    <t>b</t>
  </si>
  <si>
    <t>c</t>
  </si>
  <si>
    <t>d</t>
  </si>
  <si>
    <t>v jednotkách</t>
  </si>
  <si>
    <t>v Kč na jednotku procesu</t>
  </si>
  <si>
    <t>v Kč</t>
  </si>
  <si>
    <t>Název procesu</t>
  </si>
  <si>
    <t>Nájem prostoru v kabelovém roštu nebo liště CTc v budově</t>
  </si>
  <si>
    <t>Nájem prostoru pro umístění roštu Nájemce v budově</t>
  </si>
  <si>
    <t>Nájem prostoru pro umístění lišty Nájemce v budově</t>
  </si>
  <si>
    <t>Nájem prostoru pro umístění antény na střeše - lokalita A</t>
  </si>
  <si>
    <t>Nájem prostoru pro umístění antény na střeše - lokalita B</t>
  </si>
  <si>
    <t>Nájem prostoru pro umístění antény na střeše - lokalita C</t>
  </si>
  <si>
    <t>Nájem prostoru pro umístění antény na střeše - lokalita D</t>
  </si>
  <si>
    <t>Počet hodin na proces * hodinový náklad</t>
  </si>
  <si>
    <t>Celková jednotková režie na proces</t>
  </si>
  <si>
    <t>Celkové jednotkové náklady na proces včetně režie</t>
  </si>
  <si>
    <t>2.2</t>
  </si>
  <si>
    <t>2.3.1</t>
  </si>
  <si>
    <t>2.3.2</t>
  </si>
  <si>
    <t>2.5</t>
  </si>
  <si>
    <t>2.6</t>
  </si>
  <si>
    <t>2.7.1</t>
  </si>
  <si>
    <t>2.7.2</t>
  </si>
  <si>
    <t>1 zpráva předběžného místního šetření</t>
  </si>
  <si>
    <t xml:space="preserve">1 zpráva podrobného místního šetření </t>
  </si>
  <si>
    <t>spojovací  kabely v kapacitě 96 párů</t>
  </si>
  <si>
    <t>2.3.3</t>
  </si>
  <si>
    <t xml:space="preserve">Za jednoho zaměstnance Nájemce a kolokační místnost </t>
  </si>
  <si>
    <t>Za jednoho zaměstnance Nájemce a kolokační místnost</t>
  </si>
  <si>
    <t xml:space="preserve">Za jednu návštěvu Poskytovatele v jednom kolokačním prostoru </t>
  </si>
  <si>
    <t>Za jednu hodinu přístupu s doprovodem Poskytovatele v jednom kolokačním prostoru  za jednoho zaměstnance</t>
  </si>
  <si>
    <t>za skříň</t>
  </si>
  <si>
    <t>za pár</t>
  </si>
  <si>
    <t>za pár vláken</t>
  </si>
  <si>
    <t xml:space="preserve">Za pár vláken </t>
  </si>
  <si>
    <t>Za pár</t>
  </si>
  <si>
    <t>stojan</t>
  </si>
  <si>
    <t>jednotka UPS</t>
  </si>
  <si>
    <t>Alokace nákladů na produkty (v Kč) - náklady kolokace - opakující se</t>
  </si>
  <si>
    <t>Alokace nákladů na procesy (v Kč) - náklady kolokace - jednorázové</t>
  </si>
  <si>
    <t>Alokace nákladů u procesů na produkty (v Kč) - náklady kolokace</t>
  </si>
  <si>
    <t>Náklady na měsíční pronájmy služeb kolokace</t>
  </si>
  <si>
    <t xml:space="preserve">A1 </t>
  </si>
  <si>
    <t xml:space="preserve">A2 </t>
  </si>
  <si>
    <t xml:space="preserve">A3 </t>
  </si>
  <si>
    <t xml:space="preserve">B1 </t>
  </si>
  <si>
    <t xml:space="preserve">B2 </t>
  </si>
  <si>
    <t xml:space="preserve">C1 </t>
  </si>
  <si>
    <t xml:space="preserve">C2 </t>
  </si>
  <si>
    <t xml:space="preserve">D1 </t>
  </si>
  <si>
    <t xml:space="preserve">D2 </t>
  </si>
  <si>
    <t xml:space="preserve">D3 </t>
  </si>
  <si>
    <t xml:space="preserve">D4 </t>
  </si>
  <si>
    <t xml:space="preserve">D5 </t>
  </si>
  <si>
    <t xml:space="preserve">D6 </t>
  </si>
  <si>
    <t xml:space="preserve">D7 </t>
  </si>
  <si>
    <t xml:space="preserve">E1 </t>
  </si>
  <si>
    <t xml:space="preserve">E2 </t>
  </si>
  <si>
    <t xml:space="preserve">F1 </t>
  </si>
  <si>
    <t xml:space="preserve">F2 </t>
  </si>
  <si>
    <t xml:space="preserve">G1 </t>
  </si>
  <si>
    <t xml:space="preserve">G2 </t>
  </si>
  <si>
    <t xml:space="preserve">G3 </t>
  </si>
  <si>
    <t xml:space="preserve">G4 </t>
  </si>
  <si>
    <t xml:space="preserve">G5 </t>
  </si>
  <si>
    <t xml:space="preserve">G6 </t>
  </si>
  <si>
    <t>Zřízení služby pro OLO</t>
  </si>
  <si>
    <t>Změna služby pro OLO</t>
  </si>
  <si>
    <t>Ukončení služby pro OLO</t>
  </si>
  <si>
    <t>Instalace zařízení, kterou provádí OLO</t>
  </si>
  <si>
    <t>Instalace napájení 48, 230V</t>
  </si>
  <si>
    <t>Instalace vnitřních spojovacích kabelů a pásků na HR</t>
  </si>
  <si>
    <t>Instalace vnějších spojovacích kabelů a pásků na HR pro vnitřní prostředí</t>
  </si>
  <si>
    <t>Instalace vnějších spojovacích kabelů a pásků na HR pro vnější prostředí</t>
  </si>
  <si>
    <t xml:space="preserve">Instalace optického sběrného okruhu </t>
  </si>
  <si>
    <t xml:space="preserve">Instalace metalického sběrného okruhu </t>
  </si>
  <si>
    <t>Nájem prostoru pro umístění antény na střeše - lokalita E</t>
  </si>
  <si>
    <t>Nájem prostoru pro umístění antény na střeše - lokalita F</t>
  </si>
  <si>
    <t>Nájem prostupu do budovy</t>
  </si>
  <si>
    <t>Nájem prostoru pro vybudování prostupu do budovy z pozemku CTc mimo budovu do kabelovny v budově</t>
  </si>
  <si>
    <t>Nájem prostoru pro umístění kabelu nájemce na pozemku CTc mimo budovu - lokalita A</t>
  </si>
  <si>
    <t>Nájem prostoru pro umístění kabelu nájemce na pozemku CTc mimo budovu - lokalita B</t>
  </si>
  <si>
    <t>Nájem prostoru pro umístění kabelu nájemce na pozemku CTc mimo budovu - lokalita C</t>
  </si>
  <si>
    <t>Nájem prostoru pro umístění kabelu nájemce na pozemku CTc mimo budovu - lokalita D</t>
  </si>
  <si>
    <t>Nájem prostoru pro umístění kabelu nájemce na pozemku CTc mimo budovu - lokalita E</t>
  </si>
  <si>
    <t>Nájem prostoru pro umístění kabelu nájemce na pozemku CTc mimo budovu - lokalita F</t>
  </si>
  <si>
    <t>3.2.1</t>
  </si>
  <si>
    <t>běžný metr kabelového roštu</t>
  </si>
  <si>
    <t>běžný metr lišty</t>
  </si>
  <si>
    <t>běžný metr pokládky jednoho kabelu v kabelovém roštu nebo liště</t>
  </si>
  <si>
    <t>běžný metr kabelové trasy</t>
  </si>
  <si>
    <t>Instalace UPS</t>
  </si>
  <si>
    <t>Výdej čip. karty pracovn. OLO a real. požadavku na přístup do kolokačního prostoru</t>
  </si>
  <si>
    <t>Realizace dalšího požadavku na přístup do kolokačního prostoru</t>
  </si>
  <si>
    <t>Deinstalace napájení 48, 230V</t>
  </si>
  <si>
    <t>Deinstalace vnitřních a vnějších spojovacích kabelů a pásků na HR</t>
  </si>
  <si>
    <t xml:space="preserve">Deinstalace optického sběrného okruhu </t>
  </si>
  <si>
    <t xml:space="preserve">Deinstalace metalického sběrného okruhu </t>
  </si>
  <si>
    <t>Deinstalace UPS</t>
  </si>
  <si>
    <t>2.8</t>
  </si>
  <si>
    <t>Jeden projekt nájemce, ke kterému je vydáno stanovisko</t>
  </si>
  <si>
    <t>3.1</t>
  </si>
  <si>
    <t>BK</t>
  </si>
  <si>
    <t>JTŘK</t>
  </si>
  <si>
    <t>Pásek na HR pro službu JTŔK</t>
  </si>
  <si>
    <t>1 ks pásku na HR</t>
  </si>
  <si>
    <t>Vnější spojovací kabel - metalický - pro vnitřní prostředí</t>
  </si>
  <si>
    <t>Q5</t>
  </si>
  <si>
    <t>Vnější spojovací kabel stíněný - metalický - pro vnitřní prostředí</t>
  </si>
  <si>
    <t>Q6</t>
  </si>
  <si>
    <t>Vnější spojovací kabel - metalický - pro vnější prostředí</t>
  </si>
  <si>
    <t>Q7</t>
  </si>
  <si>
    <t>Vnější spojovací kabel stíněný - metalický - pro vnější prostředí</t>
  </si>
  <si>
    <t>Q8</t>
  </si>
  <si>
    <t>Poskytování technologického napájení 230V</t>
  </si>
  <si>
    <t>Q9</t>
  </si>
  <si>
    <t>Kamerový systém</t>
  </si>
  <si>
    <t>x - Náklady na billing (na jeden řádek na faktuře)</t>
  </si>
  <si>
    <t>2.4.1</t>
  </si>
  <si>
    <t>spojovací kabely v kapacitě 96 párů</t>
  </si>
  <si>
    <t>pár</t>
  </si>
  <si>
    <t>pár vláken</t>
  </si>
  <si>
    <t xml:space="preserve">kW příkonu instalovaného zařízení </t>
  </si>
  <si>
    <t>skříň</t>
  </si>
  <si>
    <t>umístění jedné skříně</t>
  </si>
  <si>
    <t>2.4.2</t>
  </si>
  <si>
    <t>Jednotka UPS</t>
  </si>
  <si>
    <t>f = b + c + d</t>
  </si>
  <si>
    <t>Externí náklady na proces</t>
  </si>
  <si>
    <t>externí náklady na proces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</si>
  <si>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</si>
  <si>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</si>
  <si>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</si>
  <si>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</si>
  <si>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</si>
  <si>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</si>
  <si>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</si>
  <si>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</si>
  <si>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</si>
  <si>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</si>
  <si>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</si>
  <si>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</si>
  <si>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</si>
  <si>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</si>
  <si>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</si>
  <si>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</si>
  <si>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</si>
  <si>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</si>
  <si>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</si>
  <si>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</si>
  <si>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</si>
  <si>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</si>
  <si>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</si>
  <si>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</si>
  <si>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</si>
  <si>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</si>
  <si>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</si>
  <si>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</si>
  <si>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</si>
  <si>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</si>
  <si>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</si>
  <si>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</si>
  <si>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</si>
  <si>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</si>
  <si>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</si>
  <si>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</si>
  <si>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</si>
  <si>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</si>
  <si>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</si>
  <si>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</si>
  <si>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</si>
  <si>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</si>
  <si>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</si>
  <si>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</si>
  <si>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</si>
  <si>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</si>
  <si>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</si>
  <si>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</si>
  <si>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</si>
  <si>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</si>
  <si>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</si>
  <si>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</si>
  <si>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</si>
  <si>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</si>
  <si>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</si>
  <si>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</si>
  <si>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</si>
  <si>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</si>
  <si>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</si>
  <si>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</si>
  <si>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</si>
  <si>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</si>
  <si>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Předběžné místní šetření</t>
  </si>
  <si>
    <t>Podrobné místní šetření</t>
  </si>
  <si>
    <t>Poskytnutí kolokačního prostoru</t>
  </si>
  <si>
    <t>Poskytnutí technologického napájení 48V</t>
  </si>
  <si>
    <t>Netíněný vnitřní spojovací kabel a pásek na HR přidělený Poskytovateli</t>
  </si>
  <si>
    <t>Poskytnutí napájení 230V</t>
  </si>
  <si>
    <t>Výdej čipové karty a realizace požadavku na 1 přístup do kolokačního prostoru</t>
  </si>
  <si>
    <t>Realizace požadavku na 1 další přístup do kolokačního prostoru</t>
  </si>
  <si>
    <t>Vstup s doprovodem - paušální poplatek</t>
  </si>
  <si>
    <t>Vstup s doprovodem - využití</t>
  </si>
  <si>
    <t>Poskytnutí technologického napájení 230V</t>
  </si>
  <si>
    <t>Deinstalace technologického napájení 48V</t>
  </si>
  <si>
    <t>Deinstalace technologického napájení 230V</t>
  </si>
  <si>
    <t>Uvedení kolokačního prostoru do původního stavu</t>
  </si>
  <si>
    <t>Práce na projekčním průzkumu a schvalování projektové domumentace</t>
  </si>
  <si>
    <t>Práce na projekčním průzkumu a schvalování projektové dokumentace</t>
  </si>
  <si>
    <t>Parametry</t>
  </si>
  <si>
    <t>Pravidelný OPEX</t>
  </si>
  <si>
    <t>Měsíční pronájmy</t>
  </si>
  <si>
    <t>Annuitní faktor</t>
  </si>
  <si>
    <t>Roční investiční náklady bez režie (v Kč)</t>
  </si>
  <si>
    <t>Roční provozní náklady bez režie (v Kč)</t>
  </si>
  <si>
    <t>Měsíční investiční náklady bez režie (v Kč)</t>
  </si>
  <si>
    <t>Měsíční provozní náklady bez režie (v Kč)</t>
  </si>
  <si>
    <t>Investice do kolokačních místností</t>
  </si>
  <si>
    <t>Položky</t>
  </si>
  <si>
    <t>Investice (v Kč)</t>
  </si>
  <si>
    <t>Investice do JTŘK</t>
  </si>
  <si>
    <t>Náklady na billing (na jeden řádek na faktuře)</t>
  </si>
  <si>
    <t>Technol. rezerva (v % z roční inv.)</t>
  </si>
  <si>
    <t>Náklady na zpřístupnění prostředků a služeb nezbytných k poskytování služeb prostřednictvím</t>
  </si>
  <si>
    <t>účastnického vedení (kolokace)</t>
  </si>
  <si>
    <t>Náklady na jednorázové služby kolokace</t>
  </si>
  <si>
    <t>Koeficient režie v %</t>
  </si>
  <si>
    <r>
      <t>m</t>
    </r>
    <r>
      <rPr>
        <vertAlign val="superscript"/>
        <sz val="10"/>
        <rFont val="Arial CE"/>
        <family val="2"/>
      </rPr>
      <t>2</t>
    </r>
  </si>
  <si>
    <t xml:space="preserve">d = a + b + c + x </t>
  </si>
  <si>
    <t>NPV počtu procesů za období 2005-2009</t>
  </si>
  <si>
    <t>diskontovaný objem počtu naturálních jednotek za období let 2005 až 2009 odpovídající danému procesu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</si>
</sst>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0.0%"/>
    <numFmt numFmtId="169" formatCode="#,##0\ &quot;Kč&quot;"/>
    <numFmt numFmtId="170" formatCode="#,##0.0"/>
    <numFmt numFmtId="171" formatCode="0.0"/>
    <numFmt numFmtId="172" formatCode="#,##0.00\ &quot;Kč&quot;"/>
    <numFmt numFmtId="173" formatCode="dd/mm/yyyy"/>
    <numFmt numFmtId="174" formatCode="#,##0.00;[Red]\-#,##0.00"/>
    <numFmt numFmtId="175" formatCode="_(* #,##0.00_);_(* \(#,##0.00\);_(* &quot;-&quot;??_);_(@_)"/>
    <numFmt numFmtId="176" formatCode="#,##0.00\ &quot;kr&quot;;[Red]\-#,##0.00\ &quot;kr&quot;"/>
    <numFmt numFmtId="177" formatCode="&quot;$&quot;#,##0;\-&quot;$&quot;#,##0"/>
    <numFmt numFmtId="178" formatCode="_(* #,##0.000_);_(* \(#,##0.000\);_(* &quot;-&quot;??_);_(@_)"/>
    <numFmt numFmtId="179" formatCode="&quot;$&quot;#,##0.00_);&quot;\&quot;&quot;\&quot;&quot;\&quot;\(&quot;$&quot;#,##0.00&quot;\&quot;&quot;\&quot;&quot;\&quot;\)"/>
    <numFmt numFmtId="180" formatCode="&quot;$&quot;#,##0.00_);[Red]&quot;\&quot;&quot;\&quot;&quot;\&quot;\(&quot;$&quot;#,##0.00&quot;\&quot;&quot;\&quot;&quot;\&quot;\)"/>
  </numFmts>
  <fonts count="41">
    <font>
      <sz val="10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name val="Arial CE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10"/>
      <name val="Arial"/>
      <family val="2"/>
    </font>
    <font>
      <sz val="7"/>
      <name val="Tahoma"/>
      <family val="2"/>
    </font>
    <font>
      <sz val="10"/>
      <name val="Helv"/>
      <family val="0"/>
    </font>
    <font>
      <sz val="10"/>
      <color indexed="8"/>
      <name val="Courier"/>
      <family val="0"/>
    </font>
    <font>
      <sz val="8"/>
      <name val="Times New Roman"/>
      <family val="0"/>
    </font>
    <font>
      <b/>
      <sz val="11"/>
      <name val="Arial"/>
      <family val="2"/>
    </font>
    <font>
      <sz val="10"/>
      <name val="MS Sans Serif"/>
      <family val="0"/>
    </font>
    <font>
      <sz val="10"/>
      <color indexed="16"/>
      <name val="Courier"/>
      <family val="0"/>
    </font>
    <font>
      <sz val="8"/>
      <name val="CG Times (E1)"/>
      <family val="0"/>
    </font>
    <font>
      <b/>
      <sz val="16"/>
      <color indexed="21"/>
      <name val="Arial"/>
      <family val="2"/>
    </font>
    <font>
      <u val="single"/>
      <sz val="8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6"/>
      <name val="Courier"/>
      <family val="0"/>
    </font>
    <font>
      <u val="single"/>
      <sz val="10"/>
      <color indexed="12"/>
      <name val="Arial CE"/>
      <family val="0"/>
    </font>
    <font>
      <sz val="8"/>
      <color indexed="12"/>
      <name val="Times New Roman"/>
      <family val="1"/>
    </font>
    <font>
      <sz val="10"/>
      <name val="Univers (WN)"/>
      <family val="0"/>
    </font>
    <font>
      <b/>
      <sz val="10"/>
      <color indexed="8"/>
      <name val="Courier"/>
      <family val="0"/>
    </font>
    <font>
      <sz val="11"/>
      <name val="Arial"/>
      <family val="2"/>
    </font>
    <font>
      <sz val="11"/>
      <name val="–¾’©"/>
      <family val="0"/>
    </font>
    <font>
      <sz val="10"/>
      <name val="Univers (E1)"/>
      <family val="0"/>
    </font>
    <font>
      <sz val="10"/>
      <name val="Tms Rmn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0"/>
      <name val="新細明體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1" fontId="14" fillId="0" borderId="0">
      <alignment/>
      <protection locked="0"/>
    </xf>
    <xf numFmtId="0" fontId="1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0" fontId="16" fillId="0" borderId="0" applyNumberFormat="0" applyFill="0" applyBorder="0" applyAlignment="0">
      <protection/>
    </xf>
    <xf numFmtId="0" fontId="12" fillId="0" borderId="0" applyFont="0">
      <alignment/>
      <protection/>
    </xf>
    <xf numFmtId="173" fontId="12" fillId="0" borderId="0" applyFont="0">
      <alignment horizontal="right"/>
      <protection/>
    </xf>
    <xf numFmtId="174" fontId="12" fillId="0" borderId="0" applyFont="0">
      <alignment horizontal="right"/>
      <protection/>
    </xf>
    <xf numFmtId="49" fontId="12" fillId="0" borderId="0" applyFont="0">
      <alignment/>
      <protection/>
    </xf>
    <xf numFmtId="49" fontId="12" fillId="0" borderId="0" applyFont="0">
      <alignment horizontal="right"/>
      <protection/>
    </xf>
    <xf numFmtId="0" fontId="14" fillId="0" borderId="1">
      <alignment/>
      <protection locked="0"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>
      <alignment/>
      <protection locked="0"/>
    </xf>
    <xf numFmtId="0" fontId="17" fillId="0" borderId="0" applyFont="0" applyFill="0" applyBorder="0" applyProtection="0">
      <alignment horizontal="left"/>
    </xf>
    <xf numFmtId="0" fontId="14" fillId="0" borderId="0">
      <alignment/>
      <protection locked="0"/>
    </xf>
    <xf numFmtId="0" fontId="19" fillId="0" borderId="0" applyFont="0" applyFill="0" applyBorder="0" applyAlignment="0" applyProtection="0"/>
    <xf numFmtId="39" fontId="13" fillId="0" borderId="0" applyFont="0" applyFill="0" applyBorder="0" applyAlignment="0" applyProtection="0"/>
    <xf numFmtId="0" fontId="15" fillId="0" borderId="0" applyFont="0" applyFill="0" applyBorder="0" applyAlignment="0">
      <protection/>
    </xf>
    <xf numFmtId="0" fontId="20" fillId="0" borderId="2" applyNumberFormat="0" applyFont="0" applyFill="0" applyBorder="0" applyAlignment="0" applyProtection="0"/>
    <xf numFmtId="0" fontId="18" fillId="0" borderId="0">
      <alignment/>
      <protection locked="0"/>
    </xf>
    <xf numFmtId="0" fontId="21" fillId="0" borderId="0" applyNumberFormat="0" applyFill="0" applyBorder="0" applyAlignment="0" applyProtection="0"/>
    <xf numFmtId="38" fontId="22" fillId="2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26" fillId="0" borderId="0" applyFill="0" applyBorder="0" applyAlignment="0">
      <protection locked="0"/>
    </xf>
    <xf numFmtId="0" fontId="26" fillId="0" borderId="5" applyFill="0" applyBorder="0" applyAlignment="0">
      <protection locked="0"/>
    </xf>
    <xf numFmtId="10" fontId="22" fillId="3" borderId="6" applyNumberFormat="0" applyBorder="0" applyAlignment="0" applyProtection="0"/>
    <xf numFmtId="0" fontId="26" fillId="0" borderId="0" applyFill="0" applyBorder="0" applyAlignment="0">
      <protection locked="0"/>
    </xf>
    <xf numFmtId="0" fontId="26" fillId="0" borderId="0" applyFill="0" applyBorder="0" applyAlignment="0" applyProtection="0"/>
    <xf numFmtId="0" fontId="1" fillId="0" borderId="0" applyFont="0" applyFill="0" applyBorder="0" applyAlignment="0" applyProtection="0"/>
    <xf numFmtId="1" fontId="14" fillId="0" borderId="0">
      <alignment/>
      <protection locked="0"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3" fontId="1" fillId="0" borderId="0">
      <alignment/>
      <protection/>
    </xf>
    <xf numFmtId="178" fontId="0" fillId="0" borderId="0">
      <alignment/>
      <protection/>
    </xf>
    <xf numFmtId="0" fontId="29" fillId="0" borderId="0" applyFill="0" applyBorder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0" fontId="15" fillId="0" borderId="7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0" fontId="17" fillId="0" borderId="0" applyFont="0" applyFill="0" applyBorder="0" applyAlignment="0" applyProtection="0"/>
    <xf numFmtId="1" fontId="14" fillId="0" borderId="0">
      <alignment/>
      <protection locked="0"/>
    </xf>
    <xf numFmtId="177" fontId="32" fillId="0" borderId="0">
      <alignment/>
      <protection/>
    </xf>
    <xf numFmtId="9" fontId="0" fillId="0" borderId="0" applyFont="0" applyFill="0" applyBorder="0" applyAlignment="0" applyProtection="0"/>
    <xf numFmtId="1" fontId="14" fillId="0" borderId="0">
      <alignment/>
      <protection locked="0"/>
    </xf>
    <xf numFmtId="4" fontId="6" fillId="4" borderId="8" applyNumberFormat="0" applyProtection="0">
      <alignment vertical="center"/>
    </xf>
    <xf numFmtId="4" fontId="7" fillId="4" borderId="8" applyNumberFormat="0" applyProtection="0">
      <alignment horizontal="left" vertical="center" indent="1"/>
    </xf>
    <xf numFmtId="4" fontId="8" fillId="5" borderId="8" applyNumberFormat="0" applyProtection="0">
      <alignment horizontal="left" vertical="center" indent="1"/>
    </xf>
    <xf numFmtId="4" fontId="9" fillId="0" borderId="8" applyNumberFormat="0" applyProtection="0">
      <alignment vertical="center"/>
    </xf>
    <xf numFmtId="4" fontId="10" fillId="6" borderId="8" applyNumberFormat="0" applyProtection="0">
      <alignment horizontal="left" vertical="center" indent="1"/>
    </xf>
    <xf numFmtId="4" fontId="11" fillId="7" borderId="8" applyNumberFormat="0" applyProtection="0">
      <alignment vertical="center"/>
    </xf>
    <xf numFmtId="38" fontId="17" fillId="8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8" fontId="33" fillId="0" borderId="0" applyFill="0" applyBorder="0" applyAlignment="0" applyProtection="0"/>
    <xf numFmtId="0" fontId="34" fillId="0" borderId="0" applyFill="0" applyBorder="0" applyAlignment="0" applyProtection="0"/>
    <xf numFmtId="0" fontId="35" fillId="0" borderId="9" applyFill="0" applyBorder="0">
      <alignment horizontal="left" vertical="center"/>
      <protection locked="0"/>
    </xf>
    <xf numFmtId="0" fontId="36" fillId="0" borderId="6" applyNumberFormat="0" applyFont="0" applyAlignment="0">
      <protection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" fontId="19" fillId="0" borderId="0" applyFont="0" applyFill="0" applyBorder="0" applyAlignment="0" applyProtection="0"/>
    <xf numFmtId="49" fontId="23" fillId="0" borderId="10">
      <alignment vertical="center"/>
      <protection/>
    </xf>
    <xf numFmtId="0" fontId="18" fillId="0" borderId="1">
      <alignment/>
      <protection locked="0"/>
    </xf>
    <xf numFmtId="4" fontId="13" fillId="0" borderId="0" applyFont="0" applyFill="0" applyBorder="0" applyAlignment="0" applyProtection="0"/>
    <xf numFmtId="10" fontId="31" fillId="0" borderId="11" applyNumberFormat="0" applyFont="0" applyFill="0" applyAlignment="0" applyProtection="0"/>
    <xf numFmtId="176" fontId="13" fillId="0" borderId="0" applyFont="0" applyFill="0" applyBorder="0" applyAlignment="0" applyProtection="0"/>
    <xf numFmtId="0" fontId="37" fillId="0" borderId="4" applyFont="0" applyFill="0" applyBorder="0" applyAlignment="0" applyProtection="0"/>
    <xf numFmtId="0" fontId="38" fillId="0" borderId="0">
      <alignment/>
      <protection/>
    </xf>
  </cellStyleXfs>
  <cellXfs count="153">
    <xf numFmtId="0" fontId="0" fillId="0" borderId="0" xfId="0" applyAlignment="1">
      <alignment/>
    </xf>
    <xf numFmtId="0" fontId="5" fillId="0" borderId="0" xfId="72" applyFont="1">
      <alignment/>
      <protection/>
    </xf>
    <xf numFmtId="0" fontId="5" fillId="0" borderId="0" xfId="73" applyFont="1" applyAlignment="1">
      <alignment/>
      <protection/>
    </xf>
    <xf numFmtId="0" fontId="1" fillId="0" borderId="0" xfId="73" applyFont="1" applyAlignment="1">
      <alignment wrapText="1"/>
      <protection/>
    </xf>
    <xf numFmtId="0" fontId="1" fillId="0" borderId="0" xfId="73" applyFont="1" applyAlignment="1">
      <alignment/>
      <protection/>
    </xf>
    <xf numFmtId="0" fontId="39" fillId="0" borderId="0" xfId="72" applyFont="1" applyAlignment="1">
      <alignment/>
      <protection/>
    </xf>
    <xf numFmtId="0" fontId="1" fillId="0" borderId="0" xfId="72" applyFont="1" applyAlignment="1">
      <alignment wrapText="1"/>
      <protection/>
    </xf>
    <xf numFmtId="0" fontId="1" fillId="0" borderId="0" xfId="72" applyFont="1" applyAlignment="1">
      <alignment/>
      <protection/>
    </xf>
    <xf numFmtId="0" fontId="39" fillId="0" borderId="6" xfId="72" applyFont="1" applyFill="1" applyBorder="1" applyAlignment="1">
      <alignment wrapText="1"/>
      <protection/>
    </xf>
    <xf numFmtId="0" fontId="1" fillId="0" borderId="6" xfId="72" applyNumberFormat="1" applyFont="1" applyFill="1" applyBorder="1" applyAlignment="1">
      <alignment horizontal="left" wrapText="1"/>
      <protection/>
    </xf>
    <xf numFmtId="169" fontId="39" fillId="2" borderId="6" xfId="72" applyNumberFormat="1" applyFont="1" applyFill="1" applyBorder="1" applyAlignment="1">
      <alignment horizontal="right"/>
      <protection/>
    </xf>
    <xf numFmtId="0" fontId="1" fillId="0" borderId="0" xfId="73" applyFont="1" applyAlignment="1">
      <alignment horizontal="center" vertical="center"/>
      <protection/>
    </xf>
    <xf numFmtId="172" fontId="1" fillId="0" borderId="0" xfId="73" applyNumberFormat="1" applyFont="1" applyAlignment="1">
      <alignment/>
      <protection/>
    </xf>
    <xf numFmtId="172" fontId="1" fillId="0" borderId="0" xfId="72" applyNumberFormat="1" applyFont="1" applyAlignment="1">
      <alignment horizontal="right"/>
      <protection/>
    </xf>
    <xf numFmtId="0" fontId="1" fillId="0" borderId="0" xfId="72" applyFont="1" applyAlignment="1">
      <alignment horizontal="center" vertical="center"/>
      <protection/>
    </xf>
    <xf numFmtId="49" fontId="39" fillId="0" borderId="6" xfId="72" applyNumberFormat="1" applyFont="1" applyFill="1" applyBorder="1" applyAlignment="1">
      <alignment horizontal="center" vertical="center"/>
      <protection/>
    </xf>
    <xf numFmtId="49" fontId="39" fillId="0" borderId="6" xfId="73" applyNumberFormat="1" applyFont="1" applyBorder="1" applyAlignment="1">
      <alignment horizontal="center" vertical="center"/>
      <protection/>
    </xf>
    <xf numFmtId="2" fontId="39" fillId="2" borderId="6" xfId="72" applyNumberFormat="1" applyFont="1" applyFill="1" applyBorder="1" applyAlignment="1">
      <alignment horizontal="center" vertical="center" wrapText="1"/>
      <protection/>
    </xf>
    <xf numFmtId="2" fontId="39" fillId="2" borderId="6" xfId="72" applyNumberFormat="1" applyFont="1" applyFill="1" applyBorder="1" applyAlignment="1">
      <alignment horizontal="center" vertical="center"/>
      <protection/>
    </xf>
    <xf numFmtId="0" fontId="39" fillId="2" borderId="6" xfId="72" applyFont="1" applyFill="1" applyBorder="1" applyAlignment="1">
      <alignment horizontal="center" vertical="center" wrapText="1"/>
      <protection/>
    </xf>
    <xf numFmtId="172" fontId="39" fillId="2" borderId="6" xfId="72" applyNumberFormat="1" applyFont="1" applyFill="1" applyBorder="1" applyAlignment="1">
      <alignment horizontal="center" vertical="center"/>
      <protection/>
    </xf>
    <xf numFmtId="0" fontId="1" fillId="2" borderId="6" xfId="73" applyFont="1" applyFill="1" applyBorder="1" applyAlignment="1">
      <alignment horizontal="right" vertical="center"/>
      <protection/>
    </xf>
    <xf numFmtId="0" fontId="1" fillId="2" borderId="6" xfId="75" applyFont="1" applyFill="1" applyBorder="1" applyAlignment="1">
      <alignment horizontal="center" vertical="center" textRotation="90"/>
      <protection/>
    </xf>
    <xf numFmtId="0" fontId="39" fillId="0" borderId="0" xfId="72" applyFont="1">
      <alignment/>
      <protection/>
    </xf>
    <xf numFmtId="0" fontId="1" fillId="0" borderId="0" xfId="72" applyFont="1">
      <alignment/>
      <protection/>
    </xf>
    <xf numFmtId="170" fontId="1" fillId="0" borderId="0" xfId="72" applyNumberFormat="1" applyFont="1">
      <alignment/>
      <protection/>
    </xf>
    <xf numFmtId="0" fontId="1" fillId="2" borderId="12" xfId="72" applyFont="1" applyFill="1" applyBorder="1" applyAlignment="1">
      <alignment horizontal="center"/>
      <protection/>
    </xf>
    <xf numFmtId="170" fontId="1" fillId="2" borderId="13" xfId="72" applyNumberFormat="1" applyFont="1" applyFill="1" applyBorder="1" applyAlignment="1">
      <alignment horizontal="center"/>
      <protection/>
    </xf>
    <xf numFmtId="0" fontId="1" fillId="2" borderId="14" xfId="72" applyFont="1" applyFill="1" applyBorder="1" applyAlignment="1">
      <alignment horizontal="center"/>
      <protection/>
    </xf>
    <xf numFmtId="0" fontId="1" fillId="2" borderId="15" xfId="72" applyFont="1" applyFill="1" applyBorder="1" applyAlignment="1">
      <alignment horizontal="center"/>
      <protection/>
    </xf>
    <xf numFmtId="0" fontId="1" fillId="2" borderId="16" xfId="72" applyFont="1" applyFill="1" applyBorder="1" applyAlignment="1">
      <alignment horizontal="center"/>
      <protection/>
    </xf>
    <xf numFmtId="0" fontId="1" fillId="0" borderId="0" xfId="72" applyFont="1" applyAlignment="1">
      <alignment horizontal="left" vertical="center"/>
      <protection/>
    </xf>
    <xf numFmtId="170" fontId="1" fillId="2" borderId="17" xfId="72" applyNumberFormat="1" applyFont="1" applyFill="1" applyBorder="1" applyAlignment="1">
      <alignment horizontal="center" vertical="center" wrapText="1"/>
      <protection/>
    </xf>
    <xf numFmtId="0" fontId="1" fillId="2" borderId="18" xfId="72" applyFont="1" applyFill="1" applyBorder="1" applyAlignment="1">
      <alignment horizontal="center" vertical="center" wrapText="1"/>
      <protection/>
    </xf>
    <xf numFmtId="0" fontId="1" fillId="2" borderId="19" xfId="72" applyFont="1" applyFill="1" applyBorder="1" applyAlignment="1">
      <alignment horizontal="center" vertical="center" wrapText="1"/>
      <protection/>
    </xf>
    <xf numFmtId="0" fontId="1" fillId="2" borderId="20" xfId="72" applyFont="1" applyFill="1" applyBorder="1" applyAlignment="1">
      <alignment horizontal="center" vertical="center" wrapText="1"/>
      <protection/>
    </xf>
    <xf numFmtId="0" fontId="1" fillId="2" borderId="6" xfId="72" applyNumberFormat="1" applyFont="1" applyFill="1" applyBorder="1" applyAlignment="1">
      <alignment horizontal="center" vertical="center" wrapText="1"/>
      <protection/>
    </xf>
    <xf numFmtId="0" fontId="1" fillId="0" borderId="16" xfId="72" applyFont="1" applyFill="1" applyBorder="1" applyAlignment="1">
      <alignment vertical="center"/>
      <protection/>
    </xf>
    <xf numFmtId="170" fontId="1" fillId="0" borderId="14" xfId="72" applyNumberFormat="1" applyFont="1" applyFill="1" applyBorder="1" applyAlignment="1">
      <alignment horizontal="right" vertical="center" wrapText="1"/>
      <protection/>
    </xf>
    <xf numFmtId="169" fontId="1" fillId="0" borderId="14" xfId="72" applyNumberFormat="1" applyFont="1" applyFill="1" applyBorder="1" applyAlignment="1">
      <alignment horizontal="right" vertical="center" wrapText="1"/>
      <protection/>
    </xf>
    <xf numFmtId="169" fontId="1" fillId="0" borderId="16" xfId="72" applyNumberFormat="1" applyFont="1" applyFill="1" applyBorder="1" applyAlignment="1">
      <alignment horizontal="right" vertical="center" wrapText="1"/>
      <protection/>
    </xf>
    <xf numFmtId="169" fontId="1" fillId="0" borderId="0" xfId="72" applyNumberFormat="1" applyFont="1">
      <alignment/>
      <protection/>
    </xf>
    <xf numFmtId="0" fontId="1" fillId="0" borderId="21" xfId="72" applyFont="1" applyFill="1" applyBorder="1" applyAlignment="1">
      <alignment vertical="center"/>
      <protection/>
    </xf>
    <xf numFmtId="170" fontId="1" fillId="0" borderId="6" xfId="72" applyNumberFormat="1" applyFont="1" applyFill="1" applyBorder="1" applyAlignment="1">
      <alignment horizontal="right" vertical="center" wrapText="1"/>
      <protection/>
    </xf>
    <xf numFmtId="169" fontId="1" fillId="0" borderId="6" xfId="72" applyNumberFormat="1" applyFont="1" applyFill="1" applyBorder="1" applyAlignment="1">
      <alignment horizontal="right" vertical="center" wrapText="1"/>
      <protection/>
    </xf>
    <xf numFmtId="169" fontId="1" fillId="0" borderId="21" xfId="72" applyNumberFormat="1" applyFont="1" applyFill="1" applyBorder="1" applyAlignment="1">
      <alignment horizontal="right" vertical="center" wrapText="1"/>
      <protection/>
    </xf>
    <xf numFmtId="0" fontId="1" fillId="0" borderId="22" xfId="72" applyFont="1" applyFill="1" applyBorder="1" applyAlignment="1">
      <alignment vertical="center"/>
      <protection/>
    </xf>
    <xf numFmtId="170" fontId="1" fillId="0" borderId="23" xfId="72" applyNumberFormat="1" applyFont="1" applyFill="1" applyBorder="1" applyAlignment="1">
      <alignment horizontal="right" vertical="center" wrapText="1"/>
      <protection/>
    </xf>
    <xf numFmtId="169" fontId="1" fillId="0" borderId="23" xfId="72" applyNumberFormat="1" applyFont="1" applyFill="1" applyBorder="1" applyAlignment="1">
      <alignment horizontal="right" vertical="center" wrapText="1"/>
      <protection/>
    </xf>
    <xf numFmtId="169" fontId="1" fillId="0" borderId="22" xfId="72" applyNumberFormat="1" applyFont="1" applyFill="1" applyBorder="1" applyAlignment="1">
      <alignment horizontal="right" vertical="center" wrapText="1"/>
      <protection/>
    </xf>
    <xf numFmtId="0" fontId="1" fillId="0" borderId="24" xfId="72" applyFont="1" applyFill="1" applyBorder="1" applyAlignment="1">
      <alignment vertical="center"/>
      <protection/>
    </xf>
    <xf numFmtId="170" fontId="1" fillId="0" borderId="25" xfId="72" applyNumberFormat="1" applyFont="1" applyFill="1" applyBorder="1" applyAlignment="1">
      <alignment horizontal="right" vertical="center" wrapText="1"/>
      <protection/>
    </xf>
    <xf numFmtId="169" fontId="1" fillId="0" borderId="25" xfId="72" applyNumberFormat="1" applyFont="1" applyFill="1" applyBorder="1" applyAlignment="1">
      <alignment horizontal="right" vertical="center" wrapText="1"/>
      <protection/>
    </xf>
    <xf numFmtId="0" fontId="1" fillId="0" borderId="20" xfId="72" applyFont="1" applyFill="1" applyBorder="1" applyAlignment="1">
      <alignment vertical="center"/>
      <protection/>
    </xf>
    <xf numFmtId="3" fontId="1" fillId="0" borderId="0" xfId="72" applyNumberFormat="1" applyFont="1">
      <alignment/>
      <protection/>
    </xf>
    <xf numFmtId="3" fontId="1" fillId="0" borderId="0" xfId="72" applyNumberFormat="1" applyFont="1" applyFill="1" applyBorder="1" applyAlignment="1">
      <alignment/>
      <protection/>
    </xf>
    <xf numFmtId="0" fontId="1" fillId="0" borderId="6" xfId="72" applyFont="1" applyFill="1" applyBorder="1" applyAlignment="1">
      <alignment horizontal="left" vertical="center" wrapText="1"/>
      <protection/>
    </xf>
    <xf numFmtId="4" fontId="1" fillId="0" borderId="6" xfId="72" applyNumberFormat="1" applyFont="1" applyFill="1" applyBorder="1">
      <alignment/>
      <protection/>
    </xf>
    <xf numFmtId="10" fontId="1" fillId="7" borderId="6" xfId="74" applyNumberFormat="1" applyFont="1" applyFill="1" applyBorder="1" applyAlignment="1">
      <alignment horizontal="center" vertical="center"/>
      <protection/>
    </xf>
    <xf numFmtId="0" fontId="1" fillId="0" borderId="0" xfId="72" applyFont="1" applyAlignment="1">
      <alignment horizontal="center"/>
      <protection/>
    </xf>
    <xf numFmtId="0" fontId="1" fillId="2" borderId="6" xfId="75" applyFont="1" applyFill="1" applyBorder="1" applyAlignment="1">
      <alignment horizontal="right"/>
      <protection/>
    </xf>
    <xf numFmtId="0" fontId="1" fillId="0" borderId="0" xfId="72" applyFont="1">
      <alignment vertical="center"/>
      <protection/>
    </xf>
    <xf numFmtId="0" fontId="1" fillId="2" borderId="26" xfId="72" applyFont="1" applyFill="1" applyBorder="1" applyAlignment="1">
      <alignment horizontal="center" textRotation="90" wrapText="1"/>
      <protection/>
    </xf>
    <xf numFmtId="0" fontId="1" fillId="2" borderId="27" xfId="72" applyFont="1" applyFill="1" applyBorder="1" applyAlignment="1">
      <alignment horizontal="center" textRotation="90" wrapText="1"/>
      <protection/>
    </xf>
    <xf numFmtId="0" fontId="1" fillId="2" borderId="28" xfId="72" applyFont="1" applyFill="1" applyBorder="1" applyAlignment="1">
      <alignment horizontal="center" textRotation="90" wrapText="1"/>
      <protection/>
    </xf>
    <xf numFmtId="0" fontId="1" fillId="2" borderId="29" xfId="72" applyFont="1" applyFill="1" applyBorder="1" applyAlignment="1">
      <alignment horizontal="center" textRotation="90" wrapText="1"/>
      <protection/>
    </xf>
    <xf numFmtId="0" fontId="1" fillId="2" borderId="30" xfId="72" applyFont="1" applyFill="1" applyBorder="1" applyAlignment="1">
      <alignment horizontal="center" textRotation="90" wrapText="1"/>
      <protection/>
    </xf>
    <xf numFmtId="49" fontId="1" fillId="2" borderId="17" xfId="72" applyNumberFormat="1" applyFont="1" applyFill="1" applyBorder="1" applyAlignment="1">
      <alignment horizontal="center" vertical="center" wrapText="1"/>
      <protection/>
    </xf>
    <xf numFmtId="49" fontId="1" fillId="2" borderId="31" xfId="72" applyNumberFormat="1" applyFont="1" applyFill="1" applyBorder="1" applyAlignment="1">
      <alignment horizontal="center" vertical="center" wrapText="1"/>
      <protection/>
    </xf>
    <xf numFmtId="49" fontId="1" fillId="2" borderId="20" xfId="72" applyNumberFormat="1" applyFont="1" applyFill="1" applyBorder="1" applyAlignment="1">
      <alignment horizontal="center" vertical="center" wrapText="1"/>
      <protection/>
    </xf>
    <xf numFmtId="49" fontId="1" fillId="2" borderId="18" xfId="72" applyNumberFormat="1" applyFont="1" applyFill="1" applyBorder="1" applyAlignment="1">
      <alignment horizontal="center" vertical="center" wrapText="1"/>
      <protection/>
    </xf>
    <xf numFmtId="49" fontId="1" fillId="2" borderId="19" xfId="72" applyNumberFormat="1" applyFont="1" applyFill="1" applyBorder="1" applyAlignment="1">
      <alignment horizontal="center" vertical="center" wrapText="1"/>
      <protection/>
    </xf>
    <xf numFmtId="49" fontId="1" fillId="0" borderId="0" xfId="72" applyNumberFormat="1" applyFont="1" applyAlignment="1">
      <alignment horizontal="center" vertical="center"/>
      <protection/>
    </xf>
    <xf numFmtId="169" fontId="1" fillId="0" borderId="32" xfId="72" applyNumberFormat="1" applyFont="1" applyBorder="1" applyAlignment="1">
      <alignment vertical="center"/>
      <protection/>
    </xf>
    <xf numFmtId="169" fontId="1" fillId="0" borderId="33" xfId="72" applyNumberFormat="1" applyFont="1" applyBorder="1" applyAlignment="1">
      <alignment vertical="center"/>
      <protection/>
    </xf>
    <xf numFmtId="169" fontId="1" fillId="0" borderId="24" xfId="72" applyNumberFormat="1" applyFont="1" applyBorder="1" applyAlignment="1">
      <alignment vertical="center"/>
      <protection/>
    </xf>
    <xf numFmtId="169" fontId="1" fillId="0" borderId="25" xfId="72" applyNumberFormat="1" applyFont="1" applyBorder="1" applyAlignment="1">
      <alignment vertical="center"/>
      <protection/>
    </xf>
    <xf numFmtId="169" fontId="1" fillId="0" borderId="34" xfId="72" applyNumberFormat="1" applyFont="1" applyBorder="1" applyAlignment="1">
      <alignment vertical="center"/>
      <protection/>
    </xf>
    <xf numFmtId="0" fontId="1" fillId="0" borderId="0" xfId="72" applyFont="1" applyBorder="1" applyAlignment="1">
      <alignment vertical="center"/>
      <protection/>
    </xf>
    <xf numFmtId="169" fontId="1" fillId="0" borderId="35" xfId="72" applyNumberFormat="1" applyFont="1" applyBorder="1" applyAlignment="1">
      <alignment vertical="center"/>
      <protection/>
    </xf>
    <xf numFmtId="169" fontId="1" fillId="0" borderId="36" xfId="72" applyNumberFormat="1" applyFont="1" applyBorder="1" applyAlignment="1">
      <alignment vertical="center"/>
      <protection/>
    </xf>
    <xf numFmtId="169" fontId="1" fillId="0" borderId="21" xfId="72" applyNumberFormat="1" applyFont="1" applyBorder="1" applyAlignment="1">
      <alignment vertical="center"/>
      <protection/>
    </xf>
    <xf numFmtId="169" fontId="1" fillId="0" borderId="6" xfId="72" applyNumberFormat="1" applyFont="1" applyBorder="1" applyAlignment="1">
      <alignment vertical="center"/>
      <protection/>
    </xf>
    <xf numFmtId="169" fontId="1" fillId="0" borderId="37" xfId="72" applyNumberFormat="1" applyFont="1" applyBorder="1" applyAlignment="1">
      <alignment vertical="center"/>
      <protection/>
    </xf>
    <xf numFmtId="169" fontId="1" fillId="0" borderId="38" xfId="72" applyNumberFormat="1" applyFont="1" applyBorder="1" applyAlignment="1">
      <alignment vertical="center"/>
      <protection/>
    </xf>
    <xf numFmtId="169" fontId="1" fillId="0" borderId="39" xfId="72" applyNumberFormat="1" applyFont="1" applyBorder="1" applyAlignment="1">
      <alignment vertical="center"/>
      <protection/>
    </xf>
    <xf numFmtId="169" fontId="1" fillId="0" borderId="22" xfId="72" applyNumberFormat="1" applyFont="1" applyBorder="1" applyAlignment="1">
      <alignment vertical="center"/>
      <protection/>
    </xf>
    <xf numFmtId="169" fontId="1" fillId="0" borderId="23" xfId="72" applyNumberFormat="1" applyFont="1" applyBorder="1" applyAlignment="1">
      <alignment vertical="center"/>
      <protection/>
    </xf>
    <xf numFmtId="169" fontId="1" fillId="0" borderId="40" xfId="72" applyNumberFormat="1" applyFont="1" applyBorder="1" applyAlignment="1">
      <alignment vertical="center"/>
      <protection/>
    </xf>
    <xf numFmtId="169" fontId="1" fillId="0" borderId="13" xfId="72" applyNumberFormat="1" applyFont="1" applyBorder="1" applyAlignment="1">
      <alignment vertical="center"/>
      <protection/>
    </xf>
    <xf numFmtId="169" fontId="1" fillId="0" borderId="41" xfId="72" applyNumberFormat="1" applyFont="1" applyBorder="1" applyAlignment="1">
      <alignment vertical="center"/>
      <protection/>
    </xf>
    <xf numFmtId="169" fontId="1" fillId="0" borderId="16" xfId="72" applyNumberFormat="1" applyFont="1" applyBorder="1" applyAlignment="1">
      <alignment vertical="center"/>
      <protection/>
    </xf>
    <xf numFmtId="169" fontId="1" fillId="0" borderId="14" xfId="72" applyNumberFormat="1" applyFont="1" applyBorder="1" applyAlignment="1">
      <alignment vertical="center"/>
      <protection/>
    </xf>
    <xf numFmtId="169" fontId="1" fillId="0" borderId="15" xfId="72" applyNumberFormat="1" applyFont="1" applyBorder="1" applyAlignment="1">
      <alignment vertical="center"/>
      <protection/>
    </xf>
    <xf numFmtId="0" fontId="1" fillId="2" borderId="36" xfId="72" applyNumberFormat="1" applyFont="1" applyFill="1" applyBorder="1" applyAlignment="1">
      <alignment horizontal="center" vertical="center" wrapText="1"/>
      <protection/>
    </xf>
    <xf numFmtId="169" fontId="1" fillId="0" borderId="42" xfId="72" applyNumberFormat="1" applyFont="1" applyBorder="1" applyAlignment="1">
      <alignment vertical="center"/>
      <protection/>
    </xf>
    <xf numFmtId="169" fontId="1" fillId="0" borderId="43" xfId="72" applyNumberFormat="1" applyFont="1" applyBorder="1" applyAlignment="1">
      <alignment vertical="center"/>
      <protection/>
    </xf>
    <xf numFmtId="0" fontId="1" fillId="0" borderId="44" xfId="72" applyFont="1" applyFill="1" applyBorder="1" applyAlignment="1">
      <alignment vertical="center"/>
      <protection/>
    </xf>
    <xf numFmtId="169" fontId="1" fillId="0" borderId="45" xfId="72" applyNumberFormat="1" applyFont="1" applyBorder="1" applyAlignment="1">
      <alignment vertical="center"/>
      <protection/>
    </xf>
    <xf numFmtId="169" fontId="1" fillId="0" borderId="46" xfId="72" applyNumberFormat="1" applyFont="1" applyBorder="1" applyAlignment="1">
      <alignment vertical="center"/>
      <protection/>
    </xf>
    <xf numFmtId="169" fontId="1" fillId="0" borderId="44" xfId="72" applyNumberFormat="1" applyFont="1" applyBorder="1" applyAlignment="1">
      <alignment vertical="center"/>
      <protection/>
    </xf>
    <xf numFmtId="169" fontId="1" fillId="0" borderId="12" xfId="72" applyNumberFormat="1" applyFont="1" applyBorder="1" applyAlignment="1">
      <alignment vertical="center"/>
      <protection/>
    </xf>
    <xf numFmtId="169" fontId="1" fillId="0" borderId="47" xfId="72" applyNumberFormat="1" applyFont="1" applyBorder="1" applyAlignment="1">
      <alignment vertical="center"/>
      <protection/>
    </xf>
    <xf numFmtId="169" fontId="1" fillId="0" borderId="48" xfId="72" applyNumberFormat="1" applyFont="1" applyBorder="1" applyAlignment="1">
      <alignment vertical="center"/>
      <protection/>
    </xf>
    <xf numFmtId="0" fontId="1" fillId="2" borderId="24" xfId="72" applyFont="1" applyFill="1" applyBorder="1" applyAlignment="1">
      <alignment vertical="center"/>
      <protection/>
    </xf>
    <xf numFmtId="169" fontId="1" fillId="2" borderId="32" xfId="72" applyNumberFormat="1" applyFont="1" applyFill="1" applyBorder="1" applyAlignment="1">
      <alignment vertical="center"/>
      <protection/>
    </xf>
    <xf numFmtId="169" fontId="1" fillId="2" borderId="34" xfId="72" applyNumberFormat="1" applyFont="1" applyFill="1" applyBorder="1" applyAlignment="1">
      <alignment vertical="center"/>
      <protection/>
    </xf>
    <xf numFmtId="169" fontId="1" fillId="2" borderId="24" xfId="72" applyNumberFormat="1" applyFont="1" applyFill="1" applyBorder="1" applyAlignment="1">
      <alignment vertical="center"/>
      <protection/>
    </xf>
    <xf numFmtId="169" fontId="1" fillId="2" borderId="25" xfId="72" applyNumberFormat="1" applyFont="1" applyFill="1" applyBorder="1" applyAlignment="1">
      <alignment vertical="center"/>
      <protection/>
    </xf>
    <xf numFmtId="169" fontId="1" fillId="2" borderId="49" xfId="72" applyNumberFormat="1" applyFont="1" applyFill="1" applyBorder="1" applyAlignment="1">
      <alignment vertical="center"/>
      <protection/>
    </xf>
    <xf numFmtId="0" fontId="1" fillId="0" borderId="0" xfId="72" applyFont="1" applyAlignment="1">
      <alignment vertical="center"/>
      <protection/>
    </xf>
    <xf numFmtId="0" fontId="1" fillId="2" borderId="22" xfId="72" applyFont="1" applyFill="1" applyBorder="1" applyAlignment="1">
      <alignment vertical="center"/>
      <protection/>
    </xf>
    <xf numFmtId="169" fontId="1" fillId="2" borderId="38" xfId="72" applyNumberFormat="1" applyFont="1" applyFill="1" applyBorder="1" applyAlignment="1">
      <alignment vertical="center"/>
      <protection/>
    </xf>
    <xf numFmtId="169" fontId="1" fillId="2" borderId="40" xfId="72" applyNumberFormat="1" applyFont="1" applyFill="1" applyBorder="1" applyAlignment="1">
      <alignment vertical="center"/>
      <protection/>
    </xf>
    <xf numFmtId="169" fontId="1" fillId="2" borderId="22" xfId="72" applyNumberFormat="1" applyFont="1" applyFill="1" applyBorder="1" applyAlignment="1">
      <alignment vertical="center"/>
      <protection/>
    </xf>
    <xf numFmtId="169" fontId="1" fillId="2" borderId="23" xfId="72" applyNumberFormat="1" applyFont="1" applyFill="1" applyBorder="1" applyAlignment="1">
      <alignment vertical="center"/>
      <protection/>
    </xf>
    <xf numFmtId="169" fontId="1" fillId="2" borderId="48" xfId="72" applyNumberFormat="1" applyFont="1" applyFill="1" applyBorder="1" applyAlignment="1">
      <alignment vertical="center"/>
      <protection/>
    </xf>
    <xf numFmtId="0" fontId="1" fillId="0" borderId="16" xfId="72" applyFont="1" applyFill="1" applyBorder="1" applyAlignment="1">
      <alignment vertical="center" wrapText="1"/>
      <protection/>
    </xf>
    <xf numFmtId="0" fontId="5" fillId="0" borderId="0" xfId="71" applyFont="1" applyAlignment="1">
      <alignment vertical="center" wrapText="1"/>
      <protection/>
    </xf>
    <xf numFmtId="0" fontId="1" fillId="0" borderId="0" xfId="71" applyFont="1">
      <alignment/>
      <protection/>
    </xf>
    <xf numFmtId="3" fontId="1" fillId="0" borderId="0" xfId="71" applyNumberFormat="1" applyFont="1">
      <alignment/>
      <protection/>
    </xf>
    <xf numFmtId="0" fontId="1" fillId="0" borderId="0" xfId="71" applyFont="1" applyAlignment="1">
      <alignment vertical="center" wrapText="1"/>
      <protection/>
    </xf>
    <xf numFmtId="0" fontId="1" fillId="0" borderId="0" xfId="71" applyFont="1" applyAlignment="1">
      <alignment vertical="center"/>
      <protection/>
    </xf>
    <xf numFmtId="3" fontId="1" fillId="0" borderId="0" xfId="71" applyNumberFormat="1" applyFont="1" applyAlignment="1">
      <alignment vertical="center"/>
      <protection/>
    </xf>
    <xf numFmtId="0" fontId="39" fillId="0" borderId="0" xfId="71" applyFont="1" applyAlignment="1">
      <alignment vertical="center" wrapText="1"/>
      <protection/>
    </xf>
    <xf numFmtId="0" fontId="39" fillId="2" borderId="6" xfId="71" applyFont="1" applyFill="1" applyBorder="1" applyAlignment="1">
      <alignment vertical="center" wrapText="1"/>
      <protection/>
    </xf>
    <xf numFmtId="0" fontId="1" fillId="2" borderId="6" xfId="71" applyFont="1" applyFill="1" applyBorder="1" applyAlignment="1">
      <alignment horizontal="center" vertical="center" wrapText="1"/>
      <protection/>
    </xf>
    <xf numFmtId="3" fontId="1" fillId="0" borderId="6" xfId="71" applyNumberFormat="1" applyFont="1" applyBorder="1" applyAlignment="1">
      <alignment horizontal="right" vertical="center"/>
      <protection/>
    </xf>
    <xf numFmtId="3" fontId="1" fillId="0" borderId="0" xfId="71" applyNumberFormat="1" applyFont="1" applyAlignment="1">
      <alignment horizontal="right" vertical="center"/>
      <protection/>
    </xf>
    <xf numFmtId="9" fontId="1" fillId="0" borderId="6" xfId="71" applyNumberFormat="1" applyFont="1" applyFill="1" applyBorder="1" applyAlignment="1">
      <alignment horizontal="center" vertical="center"/>
      <protection/>
    </xf>
    <xf numFmtId="2" fontId="1" fillId="0" borderId="6" xfId="0" applyNumberFormat="1" applyFont="1" applyFill="1" applyBorder="1" applyAlignment="1">
      <alignment/>
    </xf>
    <xf numFmtId="2" fontId="1" fillId="7" borderId="6" xfId="0" applyNumberFormat="1" applyFont="1" applyFill="1" applyBorder="1" applyAlignment="1">
      <alignment/>
    </xf>
    <xf numFmtId="9" fontId="1" fillId="7" borderId="6" xfId="71" applyNumberFormat="1" applyFont="1" applyFill="1" applyBorder="1" applyAlignment="1">
      <alignment horizontal="center" vertical="center"/>
      <protection/>
    </xf>
    <xf numFmtId="0" fontId="1" fillId="7" borderId="0" xfId="71" applyFont="1" applyFill="1" applyAlignment="1">
      <alignment vertical="center"/>
      <protection/>
    </xf>
    <xf numFmtId="3" fontId="1" fillId="0" borderId="6" xfId="71" applyNumberFormat="1" applyFont="1" applyFill="1" applyBorder="1" applyAlignment="1">
      <alignment horizontal="right" vertical="center"/>
      <protection/>
    </xf>
    <xf numFmtId="2" fontId="1" fillId="0" borderId="6" xfId="71" applyNumberFormat="1" applyFont="1" applyBorder="1" applyAlignment="1">
      <alignment horizontal="center" vertical="center"/>
      <protection/>
    </xf>
    <xf numFmtId="0" fontId="1" fillId="0" borderId="0" xfId="71" applyFont="1" applyAlignment="1">
      <alignment wrapText="1"/>
      <protection/>
    </xf>
    <xf numFmtId="0" fontId="1" fillId="2" borderId="6" xfId="71" applyFont="1" applyFill="1" applyBorder="1" applyAlignment="1">
      <alignment horizontal="left" vertical="center"/>
      <protection/>
    </xf>
    <xf numFmtId="0" fontId="1" fillId="2" borderId="4" xfId="71" applyFont="1" applyFill="1" applyBorder="1">
      <alignment/>
      <protection/>
    </xf>
    <xf numFmtId="0" fontId="1" fillId="2" borderId="50" xfId="71" applyFont="1" applyFill="1" applyBorder="1">
      <alignment/>
      <protection/>
    </xf>
    <xf numFmtId="0" fontId="1" fillId="2" borderId="12" xfId="0" applyFont="1" applyFill="1" applyBorder="1" applyAlignment="1">
      <alignment textRotation="90"/>
    </xf>
    <xf numFmtId="169" fontId="1" fillId="0" borderId="0" xfId="72" applyNumberFormat="1" applyFont="1" applyFill="1" applyBorder="1" applyAlignment="1">
      <alignment horizontal="right" vertical="center" wrapText="1"/>
      <protection/>
    </xf>
    <xf numFmtId="0" fontId="1" fillId="2" borderId="6" xfId="72" applyFont="1" applyFill="1" applyBorder="1" applyAlignment="1">
      <alignment horizontal="center"/>
      <protection/>
    </xf>
    <xf numFmtId="0" fontId="1" fillId="2" borderId="6" xfId="72" applyFont="1" applyFill="1" applyBorder="1" applyAlignment="1">
      <alignment horizontal="center" vertical="center" wrapText="1"/>
      <protection/>
    </xf>
    <xf numFmtId="0" fontId="1" fillId="0" borderId="6" xfId="72" applyFont="1" applyFill="1" applyBorder="1" applyAlignment="1">
      <alignment vertical="center"/>
      <protection/>
    </xf>
    <xf numFmtId="3" fontId="1" fillId="0" borderId="6" xfId="72" applyNumberFormat="1" applyFont="1" applyFill="1" applyBorder="1" applyAlignment="1">
      <alignment horizontal="right" vertical="center" wrapText="1"/>
      <protection/>
    </xf>
    <xf numFmtId="2" fontId="1" fillId="0" borderId="50" xfId="72" applyNumberFormat="1" applyFont="1" applyFill="1" applyBorder="1">
      <alignment/>
      <protection/>
    </xf>
    <xf numFmtId="0" fontId="1" fillId="0" borderId="6" xfId="72" applyFont="1" applyFill="1" applyBorder="1" applyAlignment="1">
      <alignment vertical="center" wrapText="1"/>
      <protection/>
    </xf>
    <xf numFmtId="49" fontId="39" fillId="0" borderId="12" xfId="72" applyNumberFormat="1" applyFont="1" applyFill="1" applyBorder="1" applyAlignment="1">
      <alignment horizontal="center" vertical="center"/>
      <protection/>
    </xf>
    <xf numFmtId="49" fontId="39" fillId="0" borderId="51" xfId="72" applyNumberFormat="1" applyFont="1" applyFill="1" applyBorder="1" applyAlignment="1">
      <alignment horizontal="center" vertical="center"/>
      <protection/>
    </xf>
    <xf numFmtId="49" fontId="39" fillId="0" borderId="25" xfId="72" applyNumberFormat="1" applyFont="1" applyFill="1" applyBorder="1" applyAlignment="1">
      <alignment horizontal="center" vertical="center"/>
      <protection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100">
    <cellStyle name="Normal" xfId="0"/>
    <cellStyle name="=D:\WINNT\SYSTEM32\COMMAND.COM_x0000_ASYNC1=LANDRVR_x0000_BAT=1_x0000_COMPUTERNAME=RE" xfId="15"/>
    <cellStyle name="¬µrka" xfId="16"/>
    <cellStyle name="1 000 K?_0f83zm4yytAvDZPSbNxjaUl2F" xfId="17"/>
    <cellStyle name="args.style" xfId="18"/>
    <cellStyle name="Bold 11" xfId="19"/>
    <cellStyle name="bwCislo" xfId="20"/>
    <cellStyle name="bwDatum" xfId="21"/>
    <cellStyle name="bwPenize" xfId="22"/>
    <cellStyle name="bwText" xfId="23"/>
    <cellStyle name="bwTextR" xfId="24"/>
    <cellStyle name="Celkem" xfId="25"/>
    <cellStyle name="Comma [0]_9eu2xkjwWrYu0YNRaLvhySkeD" xfId="26"/>
    <cellStyle name="Comma_1315-FAV 901 12-3B" xfId="27"/>
    <cellStyle name="Currency (0)" xfId="28"/>
    <cellStyle name="Currency (2)" xfId="29"/>
    <cellStyle name="Currency [0]_3LU9hSJnLyQkkffIimuyOsjVm" xfId="30"/>
    <cellStyle name="Currency_3LU9hSJnLyQkkffIimuyOsjVm" xfId="31"/>
    <cellStyle name="Comma" xfId="32"/>
    <cellStyle name="Comma [0]" xfId="33"/>
    <cellStyle name="Date" xfId="34"/>
    <cellStyle name="Date-Time" xfId="35"/>
    <cellStyle name="Datum" xfId="36"/>
    <cellStyle name="Decimal 1" xfId="37"/>
    <cellStyle name="Decimal 2" xfId="38"/>
    <cellStyle name="Decimal 3" xfId="39"/>
    <cellStyle name="F1197" xfId="40"/>
    <cellStyle name="Fixed" xfId="41"/>
    <cellStyle name="Followed Hyperlink" xfId="42"/>
    <cellStyle name="Grey" xfId="43"/>
    <cellStyle name="Header1" xfId="44"/>
    <cellStyle name="Header2" xfId="45"/>
    <cellStyle name="Heading1" xfId="46"/>
    <cellStyle name="Heading2" xfId="47"/>
    <cellStyle name="Hyperlink" xfId="48"/>
    <cellStyle name="Hyperlink" xfId="49"/>
    <cellStyle name="Input" xfId="50"/>
    <cellStyle name="Input %" xfId="51"/>
    <cellStyle name="Input [yellow]" xfId="52"/>
    <cellStyle name="Input 1" xfId="53"/>
    <cellStyle name="Input 3" xfId="54"/>
    <cellStyle name="m?ny_0f83zm4yytAvDZPSbNxjaUl2F" xfId="55"/>
    <cellStyle name="M·na" xfId="56"/>
    <cellStyle name="Currency" xfId="57"/>
    <cellStyle name="Currency [0]" xfId="58"/>
    <cellStyle name="Milliers [0]_!!!GO" xfId="59"/>
    <cellStyle name="Milliers_!!!GO" xfId="60"/>
    <cellStyle name="Monétaire [0]_!!!GO" xfId="61"/>
    <cellStyle name="Monétaire_!!!GO" xfId="62"/>
    <cellStyle name="Month" xfId="63"/>
    <cellStyle name="Nadpis1" xfId="64"/>
    <cellStyle name="Nadpis2" xfId="65"/>
    <cellStyle name="norm?ln?_?.Bud.-D98-kont.(SAG)" xfId="66"/>
    <cellStyle name="Normal - Style1" xfId="67"/>
    <cellStyle name="Normal 11" xfId="68"/>
    <cellStyle name="Normal_030424_process cost model" xfId="69"/>
    <cellStyle name="Normál_MacroEconAssum" xfId="70"/>
    <cellStyle name="normální_02_nákladový model ADSL_final_new" xfId="71"/>
    <cellStyle name="normální_Finální model Kolokace_metodika" xfId="72"/>
    <cellStyle name="normální_Finální model LLU_metodika_v02_čísla" xfId="73"/>
    <cellStyle name="normální_LLU_verze_pro_CTU_final2" xfId="74"/>
    <cellStyle name="normální_Síťový model_metodika LLU" xfId="75"/>
    <cellStyle name="Normalny_LIST5514" xfId="76"/>
    <cellStyle name="Œ…‹æØ‚è [0.00]_fcs1" xfId="77"/>
    <cellStyle name="Œ…‹æØ‚è_fcs1" xfId="78"/>
    <cellStyle name="per.style" xfId="79"/>
    <cellStyle name="Percent ()" xfId="80"/>
    <cellStyle name="Percent (0)" xfId="81"/>
    <cellStyle name="Percent (1)" xfId="82"/>
    <cellStyle name="Percent [2]" xfId="83"/>
    <cellStyle name="Percent 1" xfId="84"/>
    <cellStyle name="Percent 2" xfId="85"/>
    <cellStyle name="Percent_Account Detail" xfId="86"/>
    <cellStyle name="Pevn?" xfId="87"/>
    <cellStyle name="pricing" xfId="88"/>
    <cellStyle name="Percent" xfId="89"/>
    <cellStyle name="Procenta" xfId="90"/>
    <cellStyle name="SAPBEXaggData" xfId="91"/>
    <cellStyle name="SAPBEXaggItem" xfId="92"/>
    <cellStyle name="SAPBEXchaText" xfId="93"/>
    <cellStyle name="SAPBEXstdData" xfId="94"/>
    <cellStyle name="SAPBEXstdItem" xfId="95"/>
    <cellStyle name="SAPBEXundefined" xfId="96"/>
    <cellStyle name="Shaded" xfId="97"/>
    <cellStyle name="Followed Hyperlink" xfId="98"/>
    <cellStyle name="Standard_302112_0749_tables distances-fibers" xfId="99"/>
    <cellStyle name="Sum" xfId="100"/>
    <cellStyle name="Sum %of HV" xfId="101"/>
    <cellStyle name="TAB1197" xfId="102"/>
    <cellStyle name="Text allg" xfId="103"/>
    <cellStyle name="Thousands (0)" xfId="104"/>
    <cellStyle name="Thousands (1)" xfId="105"/>
    <cellStyle name="time" xfId="106"/>
    <cellStyle name="Titel 3" xfId="107"/>
    <cellStyle name="Total" xfId="108"/>
    <cellStyle name="Tusental_3 part power" xfId="109"/>
    <cellStyle name="Underline 2" xfId="110"/>
    <cellStyle name="Valuta_3 part power" xfId="111"/>
    <cellStyle name="Year" xfId="112"/>
    <cellStyle name="一般_ALL_Part_No" xfId="11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2:E114"/>
  <sheetViews>
    <sheetView showGridLines="0" zoomScale="85" zoomScaleNormal="85" workbookViewId="0" topLeftCell="A1">
      <selection activeCell="A2" sqref="A2"/>
    </sheetView>
  </sheetViews>
  <sheetFormatPr defaultColWidth="9.140625" defaultRowHeight="12.75"/>
  <cols>
    <col min="1" max="1" width="3.00390625" style="4" customWidth="1"/>
    <col min="2" max="2" width="9.57421875" style="4" customWidth="1"/>
    <col min="3" max="3" width="77.140625" style="3" customWidth="1"/>
    <col min="4" max="4" width="46.140625" style="3" customWidth="1"/>
    <col min="5" max="5" width="20.57421875" style="4" bestFit="1" customWidth="1"/>
    <col min="6" max="16384" width="9.140625" style="4" customWidth="1"/>
  </cols>
  <sheetData>
    <row r="2" ht="20.25">
      <c r="B2" s="2" t="s">
        <v>273</v>
      </c>
    </row>
    <row r="3" ht="20.25">
      <c r="B3" s="2" t="s">
        <v>274</v>
      </c>
    </row>
    <row r="5" spans="2:5" ht="12.75">
      <c r="B5" s="5" t="s">
        <v>92</v>
      </c>
      <c r="C5" s="6"/>
      <c r="D5" s="6"/>
      <c r="E5" s="7"/>
    </row>
    <row r="6" spans="2:5" ht="12.75">
      <c r="B6" s="7"/>
      <c r="C6" s="6"/>
      <c r="D6" s="6"/>
      <c r="E6" s="7"/>
    </row>
    <row r="7" spans="2:5" ht="25.5">
      <c r="B7" s="17" t="s">
        <v>8</v>
      </c>
      <c r="C7" s="17" t="s">
        <v>5</v>
      </c>
      <c r="D7" s="17" t="s">
        <v>9</v>
      </c>
      <c r="E7" s="18" t="s">
        <v>10</v>
      </c>
    </row>
    <row r="8" spans="2:5" ht="12.75">
      <c r="B8" s="148" t="s">
        <v>169</v>
      </c>
      <c r="C8" s="8" t="s">
        <v>19</v>
      </c>
      <c r="D8" s="9" t="s">
        <v>170</v>
      </c>
      <c r="E8" s="10">
        <f>'Alokace pronájmů na produkty'!G7</f>
        <v>0</v>
      </c>
    </row>
    <row r="9" spans="2:5" ht="12.75">
      <c r="B9" s="151"/>
      <c r="C9" s="8" t="s">
        <v>21</v>
      </c>
      <c r="D9" s="9" t="s">
        <v>170</v>
      </c>
      <c r="E9" s="10">
        <f>'Alokace pronájmů na produkty'!G8</f>
        <v>0</v>
      </c>
    </row>
    <row r="10" spans="2:5" ht="12.75">
      <c r="B10" s="151"/>
      <c r="C10" s="8" t="s">
        <v>23</v>
      </c>
      <c r="D10" s="9" t="s">
        <v>171</v>
      </c>
      <c r="E10" s="10">
        <f>'Alokace pronájmů na produkty'!G9</f>
        <v>0</v>
      </c>
    </row>
    <row r="11" spans="2:5" ht="12.75">
      <c r="B11" s="151"/>
      <c r="C11" s="8" t="s">
        <v>25</v>
      </c>
      <c r="D11" s="9" t="s">
        <v>172</v>
      </c>
      <c r="E11" s="10">
        <f>'Alokace pronájmů na produkty'!G10</f>
        <v>0</v>
      </c>
    </row>
    <row r="12" spans="2:5" ht="12.75">
      <c r="B12" s="151"/>
      <c r="C12" s="8" t="s">
        <v>27</v>
      </c>
      <c r="D12" s="9" t="s">
        <v>173</v>
      </c>
      <c r="E12" s="10">
        <f>'Alokace pronájmů na produkty'!G11</f>
        <v>0</v>
      </c>
    </row>
    <row r="13" spans="2:5" ht="12.75">
      <c r="B13" s="151"/>
      <c r="C13" s="8" t="s">
        <v>29</v>
      </c>
      <c r="D13" s="9" t="s">
        <v>174</v>
      </c>
      <c r="E13" s="10">
        <f>'Alokace pronájmů na produkty'!G12</f>
        <v>0</v>
      </c>
    </row>
    <row r="14" spans="2:5" ht="12.75">
      <c r="B14" s="151"/>
      <c r="C14" s="8" t="s">
        <v>31</v>
      </c>
      <c r="D14" s="9" t="s">
        <v>175</v>
      </c>
      <c r="E14" s="10">
        <f>'Alokace pronájmů na produkty'!G13</f>
        <v>0</v>
      </c>
    </row>
    <row r="15" spans="2:5" ht="12.75">
      <c r="B15" s="151"/>
      <c r="C15" s="8" t="s">
        <v>33</v>
      </c>
      <c r="D15" s="9" t="s">
        <v>175</v>
      </c>
      <c r="E15" s="10">
        <f>'Alokace pronájmů na produkty'!G14</f>
        <v>0</v>
      </c>
    </row>
    <row r="16" spans="2:5" ht="12.75">
      <c r="B16" s="151"/>
      <c r="C16" s="8" t="s">
        <v>35</v>
      </c>
      <c r="D16" s="9" t="s">
        <v>175</v>
      </c>
      <c r="E16" s="10">
        <f>'Alokace pronájmů na produkty'!G15</f>
        <v>0</v>
      </c>
    </row>
    <row r="17" spans="2:5" ht="12.75">
      <c r="B17" s="151"/>
      <c r="C17" s="8" t="s">
        <v>37</v>
      </c>
      <c r="D17" s="9" t="s">
        <v>175</v>
      </c>
      <c r="E17" s="10">
        <f>'Alokace pronájmů na produkty'!G16</f>
        <v>0</v>
      </c>
    </row>
    <row r="18" spans="2:5" ht="12.75">
      <c r="B18" s="151"/>
      <c r="C18" s="8" t="s">
        <v>39</v>
      </c>
      <c r="D18" s="9" t="s">
        <v>175</v>
      </c>
      <c r="E18" s="10">
        <f>'Alokace pronájmů na produkty'!G17</f>
        <v>0</v>
      </c>
    </row>
    <row r="19" spans="2:5" ht="12.75">
      <c r="B19" s="152"/>
      <c r="C19" s="8" t="s">
        <v>41</v>
      </c>
      <c r="D19" s="9" t="s">
        <v>175</v>
      </c>
      <c r="E19" s="10">
        <f>'Alokace pronájmů na produkty'!G18</f>
        <v>0</v>
      </c>
    </row>
    <row r="20" spans="2:5" ht="12.75">
      <c r="B20" s="148" t="s">
        <v>176</v>
      </c>
      <c r="C20" s="8" t="s">
        <v>43</v>
      </c>
      <c r="D20" s="9" t="s">
        <v>177</v>
      </c>
      <c r="E20" s="10">
        <f>'Alokace pronájmů na produkty'!G20</f>
        <v>0</v>
      </c>
    </row>
    <row r="21" spans="2:5" ht="12.75">
      <c r="B21" s="151"/>
      <c r="C21" s="8" t="s">
        <v>45</v>
      </c>
      <c r="D21" s="9" t="s">
        <v>172</v>
      </c>
      <c r="E21" s="10">
        <f>'Alokace pronájmů na produkty'!G21</f>
        <v>0</v>
      </c>
    </row>
    <row r="22" spans="2:5" ht="12.75">
      <c r="B22" s="151"/>
      <c r="C22" s="8" t="s">
        <v>155</v>
      </c>
      <c r="D22" s="9" t="s">
        <v>156</v>
      </c>
      <c r="E22" s="10">
        <f>'Alokace pronájmů na produkty'!G19</f>
        <v>0</v>
      </c>
    </row>
    <row r="23" spans="2:5" ht="12.75">
      <c r="B23" s="151"/>
      <c r="C23" s="8" t="s">
        <v>47</v>
      </c>
      <c r="D23" s="9" t="s">
        <v>171</v>
      </c>
      <c r="E23" s="10">
        <f>'Alokace pronájmů na produkty'!G22</f>
        <v>0</v>
      </c>
    </row>
    <row r="24" spans="2:5" ht="12.75">
      <c r="B24" s="151"/>
      <c r="C24" s="8" t="s">
        <v>157</v>
      </c>
      <c r="D24" s="9" t="s">
        <v>170</v>
      </c>
      <c r="E24" s="10">
        <f>'Alokace pronájmů na produkty'!G23</f>
        <v>0</v>
      </c>
    </row>
    <row r="25" spans="2:5" ht="12.75">
      <c r="B25" s="151"/>
      <c r="C25" s="8" t="s">
        <v>159</v>
      </c>
      <c r="D25" s="9" t="s">
        <v>170</v>
      </c>
      <c r="E25" s="10">
        <f>'Alokace pronájmů na produkty'!G24</f>
        <v>0</v>
      </c>
    </row>
    <row r="26" spans="2:5" ht="12.75">
      <c r="B26" s="151"/>
      <c r="C26" s="8" t="s">
        <v>161</v>
      </c>
      <c r="D26" s="9" t="s">
        <v>170</v>
      </c>
      <c r="E26" s="10">
        <f>'Alokace pronájmů na produkty'!G25</f>
        <v>0</v>
      </c>
    </row>
    <row r="27" spans="2:5" ht="12.75">
      <c r="B27" s="151"/>
      <c r="C27" s="8" t="s">
        <v>163</v>
      </c>
      <c r="D27" s="9" t="s">
        <v>170</v>
      </c>
      <c r="E27" s="10">
        <f>'Alokace pronájmů na produkty'!G26</f>
        <v>0</v>
      </c>
    </row>
    <row r="28" spans="2:5" ht="12.75">
      <c r="B28" s="151"/>
      <c r="C28" s="8" t="s">
        <v>165</v>
      </c>
      <c r="D28" s="9" t="s">
        <v>174</v>
      </c>
      <c r="E28" s="10">
        <f>'Alokace pronájmů na produkty'!G27</f>
        <v>0</v>
      </c>
    </row>
    <row r="29" spans="2:5" ht="12.75">
      <c r="B29" s="152"/>
      <c r="C29" s="8" t="s">
        <v>167</v>
      </c>
      <c r="D29" s="9" t="s">
        <v>174</v>
      </c>
      <c r="E29" s="10">
        <f>'Alokace pronájmů na produkty'!G28</f>
        <v>0</v>
      </c>
    </row>
    <row r="30" spans="2:5" ht="12.75">
      <c r="B30" s="148" t="s">
        <v>137</v>
      </c>
      <c r="C30" s="8" t="s">
        <v>58</v>
      </c>
      <c r="D30" s="9" t="s">
        <v>138</v>
      </c>
      <c r="E30" s="10">
        <f>'Alokace pronájmů na produkty'!G29</f>
        <v>0</v>
      </c>
    </row>
    <row r="31" spans="2:5" ht="12.75">
      <c r="B31" s="149"/>
      <c r="C31" s="8" t="s">
        <v>59</v>
      </c>
      <c r="D31" s="9" t="s">
        <v>139</v>
      </c>
      <c r="E31" s="10">
        <f>'Alokace pronájmů na produkty'!G30</f>
        <v>0</v>
      </c>
    </row>
    <row r="32" spans="2:5" ht="25.5">
      <c r="B32" s="149"/>
      <c r="C32" s="8" t="s">
        <v>57</v>
      </c>
      <c r="D32" s="9" t="s">
        <v>140</v>
      </c>
      <c r="E32" s="10">
        <f>'Alokace pronájmů na produkty'!G31</f>
        <v>0</v>
      </c>
    </row>
    <row r="33" spans="2:5" ht="14.25">
      <c r="B33" s="149"/>
      <c r="C33" s="8" t="s">
        <v>60</v>
      </c>
      <c r="D33" s="9" t="s">
        <v>277</v>
      </c>
      <c r="E33" s="10">
        <f>'Alokace pronájmů na produkty'!G32</f>
        <v>0</v>
      </c>
    </row>
    <row r="34" spans="2:5" ht="14.25">
      <c r="B34" s="149"/>
      <c r="C34" s="8" t="s">
        <v>61</v>
      </c>
      <c r="D34" s="9" t="s">
        <v>277</v>
      </c>
      <c r="E34" s="10">
        <f>'Alokace pronájmů na produkty'!G33</f>
        <v>0</v>
      </c>
    </row>
    <row r="35" spans="2:5" ht="14.25">
      <c r="B35" s="149"/>
      <c r="C35" s="8" t="s">
        <v>62</v>
      </c>
      <c r="D35" s="9" t="s">
        <v>277</v>
      </c>
      <c r="E35" s="10">
        <f>'Alokace pronájmů na produkty'!G34</f>
        <v>0</v>
      </c>
    </row>
    <row r="36" spans="2:5" ht="14.25">
      <c r="B36" s="149"/>
      <c r="C36" s="8" t="s">
        <v>63</v>
      </c>
      <c r="D36" s="9" t="s">
        <v>277</v>
      </c>
      <c r="E36" s="10">
        <f>'Alokace pronájmů na produkty'!G35</f>
        <v>0</v>
      </c>
    </row>
    <row r="37" spans="2:5" ht="14.25">
      <c r="B37" s="149"/>
      <c r="C37" s="8" t="s">
        <v>127</v>
      </c>
      <c r="D37" s="9" t="s">
        <v>277</v>
      </c>
      <c r="E37" s="10">
        <f>'Alokace pronájmů na produkty'!G36</f>
        <v>0</v>
      </c>
    </row>
    <row r="38" spans="2:5" ht="14.25">
      <c r="B38" s="149"/>
      <c r="C38" s="8" t="s">
        <v>128</v>
      </c>
      <c r="D38" s="9" t="s">
        <v>277</v>
      </c>
      <c r="E38" s="10">
        <f>'Alokace pronájmů na produkty'!G37</f>
        <v>0</v>
      </c>
    </row>
    <row r="39" spans="2:5" ht="25.5">
      <c r="B39" s="149"/>
      <c r="C39" s="8" t="s">
        <v>129</v>
      </c>
      <c r="D39" s="9" t="s">
        <v>140</v>
      </c>
      <c r="E39" s="10">
        <f>'Alokace pronájmů na produkty'!G38</f>
        <v>0</v>
      </c>
    </row>
    <row r="40" spans="2:5" ht="25.5">
      <c r="B40" s="149"/>
      <c r="C40" s="8" t="s">
        <v>130</v>
      </c>
      <c r="D40" s="9" t="s">
        <v>141</v>
      </c>
      <c r="E40" s="10">
        <f>'Alokace pronájmů na produkty'!G39</f>
        <v>0</v>
      </c>
    </row>
    <row r="41" spans="2:5" ht="25.5">
      <c r="B41" s="149"/>
      <c r="C41" s="8" t="s">
        <v>131</v>
      </c>
      <c r="D41" s="9" t="s">
        <v>141</v>
      </c>
      <c r="E41" s="10">
        <f>'Alokace pronájmů na produkty'!G40</f>
        <v>0</v>
      </c>
    </row>
    <row r="42" spans="2:5" ht="25.5">
      <c r="B42" s="149"/>
      <c r="C42" s="8" t="s">
        <v>132</v>
      </c>
      <c r="D42" s="9" t="s">
        <v>141</v>
      </c>
      <c r="E42" s="10">
        <f>'Alokace pronájmů na produkty'!G41</f>
        <v>0</v>
      </c>
    </row>
    <row r="43" spans="2:5" ht="25.5">
      <c r="B43" s="149"/>
      <c r="C43" s="8" t="s">
        <v>133</v>
      </c>
      <c r="D43" s="9" t="s">
        <v>141</v>
      </c>
      <c r="E43" s="10">
        <f>'Alokace pronájmů na produkty'!G42</f>
        <v>0</v>
      </c>
    </row>
    <row r="44" spans="2:5" ht="25.5">
      <c r="B44" s="149"/>
      <c r="C44" s="8" t="s">
        <v>134</v>
      </c>
      <c r="D44" s="9" t="s">
        <v>141</v>
      </c>
      <c r="E44" s="10">
        <f>'Alokace pronájmů na produkty'!G43</f>
        <v>0</v>
      </c>
    </row>
    <row r="45" spans="2:5" ht="25.5">
      <c r="B45" s="149"/>
      <c r="C45" s="8" t="s">
        <v>135</v>
      </c>
      <c r="D45" s="9" t="s">
        <v>141</v>
      </c>
      <c r="E45" s="10">
        <f>'Alokace pronájmů na produkty'!G44</f>
        <v>0</v>
      </c>
    </row>
    <row r="46" spans="2:5" ht="25.5">
      <c r="B46" s="150"/>
      <c r="C46" s="8" t="s">
        <v>136</v>
      </c>
      <c r="D46" s="9" t="s">
        <v>141</v>
      </c>
      <c r="E46" s="10">
        <f>'Alokace pronájmů na produkty'!G45</f>
        <v>0</v>
      </c>
    </row>
    <row r="47" spans="2:5" ht="12.75">
      <c r="B47" s="11"/>
      <c r="E47" s="12"/>
    </row>
    <row r="48" spans="2:5" ht="12.75">
      <c r="B48" s="11"/>
      <c r="E48" s="12"/>
    </row>
    <row r="49" spans="2:5" ht="12.75">
      <c r="B49" s="5" t="s">
        <v>275</v>
      </c>
      <c r="C49" s="6"/>
      <c r="D49" s="6"/>
      <c r="E49" s="13"/>
    </row>
    <row r="50" spans="2:5" ht="12.75">
      <c r="B50" s="14"/>
      <c r="C50" s="6"/>
      <c r="D50" s="6"/>
      <c r="E50" s="13"/>
    </row>
    <row r="51" spans="2:5" ht="25.5">
      <c r="B51" s="19" t="s">
        <v>8</v>
      </c>
      <c r="C51" s="19" t="s">
        <v>5</v>
      </c>
      <c r="D51" s="19" t="s">
        <v>9</v>
      </c>
      <c r="E51" s="20" t="s">
        <v>10</v>
      </c>
    </row>
    <row r="52" spans="2:5" ht="12.75">
      <c r="B52" s="148" t="s">
        <v>67</v>
      </c>
      <c r="C52" s="8" t="s">
        <v>243</v>
      </c>
      <c r="D52" s="9" t="s">
        <v>74</v>
      </c>
      <c r="E52" s="10">
        <f>'Alokace procesů na produkty'!D33</f>
        <v>0</v>
      </c>
    </row>
    <row r="53" spans="2:5" ht="12.75">
      <c r="B53" s="150"/>
      <c r="C53" s="8" t="s">
        <v>244</v>
      </c>
      <c r="D53" s="9" t="s">
        <v>75</v>
      </c>
      <c r="E53" s="10" t="e">
        <f>'Alokace procesů na produkty'!E33</f>
        <v>#DIV/0!</v>
      </c>
    </row>
    <row r="54" spans="2:5" ht="12.75">
      <c r="B54" s="15" t="s">
        <v>68</v>
      </c>
      <c r="C54" s="8" t="s">
        <v>245</v>
      </c>
      <c r="D54" s="9" t="s">
        <v>174</v>
      </c>
      <c r="E54" s="10">
        <f>'Alokace procesů na produkty'!F33</f>
        <v>0</v>
      </c>
    </row>
    <row r="55" spans="2:5" ht="12.75">
      <c r="B55" s="148" t="s">
        <v>69</v>
      </c>
      <c r="C55" s="8" t="s">
        <v>246</v>
      </c>
      <c r="D55" s="9" t="s">
        <v>174</v>
      </c>
      <c r="E55" s="10">
        <f>'Alokace procesů na produkty'!G33</f>
        <v>0</v>
      </c>
    </row>
    <row r="56" spans="2:5" ht="12.75">
      <c r="B56" s="149"/>
      <c r="C56" s="8" t="s">
        <v>19</v>
      </c>
      <c r="D56" s="9" t="s">
        <v>76</v>
      </c>
      <c r="E56" s="10">
        <f>'Alokace procesů na produkty'!H33</f>
        <v>0</v>
      </c>
    </row>
    <row r="57" spans="2:5" ht="12.75">
      <c r="B57" s="149"/>
      <c r="C57" s="8" t="s">
        <v>247</v>
      </c>
      <c r="D57" s="9" t="s">
        <v>76</v>
      </c>
      <c r="E57" s="10">
        <f>'Alokace procesů na produkty'!I33</f>
        <v>0</v>
      </c>
    </row>
    <row r="58" spans="2:5" ht="12.75">
      <c r="B58" s="149"/>
      <c r="C58" s="8" t="s">
        <v>23</v>
      </c>
      <c r="D58" s="9" t="s">
        <v>171</v>
      </c>
      <c r="E58" s="10">
        <f>'Alokace procesů na produkty'!J33</f>
        <v>0</v>
      </c>
    </row>
    <row r="59" spans="2:5" ht="12.75">
      <c r="B59" s="150"/>
      <c r="C59" s="8" t="s">
        <v>25</v>
      </c>
      <c r="D59" s="9" t="s">
        <v>172</v>
      </c>
      <c r="E59" s="10">
        <f>'Alokace procesů na produkty'!K33</f>
        <v>0</v>
      </c>
    </row>
    <row r="60" spans="2:5" ht="12.75">
      <c r="B60" s="148" t="s">
        <v>77</v>
      </c>
      <c r="C60" s="8" t="s">
        <v>43</v>
      </c>
      <c r="D60" s="9" t="s">
        <v>177</v>
      </c>
      <c r="E60" s="10">
        <f>'Alokace procesů na produkty'!L33</f>
        <v>0</v>
      </c>
    </row>
    <row r="61" spans="2:5" ht="12.75">
      <c r="B61" s="149"/>
      <c r="C61" s="8" t="s">
        <v>45</v>
      </c>
      <c r="D61" s="9" t="s">
        <v>172</v>
      </c>
      <c r="E61" s="10">
        <f>'Alokace procesů na produkty'!M33</f>
        <v>0</v>
      </c>
    </row>
    <row r="62" spans="2:5" ht="12.75">
      <c r="B62" s="149"/>
      <c r="C62" s="8" t="s">
        <v>47</v>
      </c>
      <c r="D62" s="9" t="s">
        <v>171</v>
      </c>
      <c r="E62" s="10">
        <f>'Alokace procesů na produkty'!N33</f>
        <v>0</v>
      </c>
    </row>
    <row r="63" spans="2:5" ht="12.75">
      <c r="B63" s="149"/>
      <c r="C63" s="8" t="s">
        <v>157</v>
      </c>
      <c r="D63" s="9" t="s">
        <v>76</v>
      </c>
      <c r="E63" s="10">
        <f>'Alokace procesů na produkty'!O33</f>
        <v>0</v>
      </c>
    </row>
    <row r="64" spans="2:5" ht="12.75">
      <c r="B64" s="149"/>
      <c r="C64" s="8" t="s">
        <v>159</v>
      </c>
      <c r="D64" s="9" t="s">
        <v>76</v>
      </c>
      <c r="E64" s="10">
        <f>'Alokace procesů na produkty'!P33</f>
        <v>0</v>
      </c>
    </row>
    <row r="65" spans="2:5" ht="12.75">
      <c r="B65" s="149"/>
      <c r="C65" s="8" t="s">
        <v>161</v>
      </c>
      <c r="D65" s="9" t="s">
        <v>76</v>
      </c>
      <c r="E65" s="10">
        <f>'Alokace procesů na produkty'!Q33</f>
        <v>0</v>
      </c>
    </row>
    <row r="66" spans="2:5" ht="12.75">
      <c r="B66" s="149"/>
      <c r="C66" s="8" t="s">
        <v>163</v>
      </c>
      <c r="D66" s="9" t="s">
        <v>76</v>
      </c>
      <c r="E66" s="10">
        <f>'Alokace procesů na produkty'!R33</f>
        <v>0</v>
      </c>
    </row>
    <row r="67" spans="2:5" ht="12.75">
      <c r="B67" s="150"/>
      <c r="C67" s="8" t="s">
        <v>248</v>
      </c>
      <c r="D67" s="9" t="s">
        <v>174</v>
      </c>
      <c r="E67" s="10">
        <f>'Alokace procesů na produkty'!S33</f>
        <v>0</v>
      </c>
    </row>
    <row r="68" spans="2:5" ht="25.5">
      <c r="B68" s="148" t="s">
        <v>70</v>
      </c>
      <c r="C68" s="8" t="s">
        <v>249</v>
      </c>
      <c r="D68" s="9" t="s">
        <v>78</v>
      </c>
      <c r="E68" s="10">
        <f>'Alokace procesů na produkty'!T33</f>
        <v>0</v>
      </c>
    </row>
    <row r="69" spans="2:5" ht="25.5">
      <c r="B69" s="150"/>
      <c r="C69" s="8" t="s">
        <v>250</v>
      </c>
      <c r="D69" s="9" t="s">
        <v>79</v>
      </c>
      <c r="E69" s="10">
        <f>'Alokace procesů na produkty'!U33</f>
        <v>0</v>
      </c>
    </row>
    <row r="70" spans="2:5" ht="25.5">
      <c r="B70" s="148" t="s">
        <v>71</v>
      </c>
      <c r="C70" s="8" t="s">
        <v>251</v>
      </c>
      <c r="D70" s="9" t="s">
        <v>80</v>
      </c>
      <c r="E70" s="10">
        <f>'Alokace procesů na produkty'!V33</f>
        <v>0</v>
      </c>
    </row>
    <row r="71" spans="2:5" ht="38.25">
      <c r="B71" s="150"/>
      <c r="C71" s="8" t="s">
        <v>252</v>
      </c>
      <c r="D71" s="9" t="s">
        <v>81</v>
      </c>
      <c r="E71" s="10">
        <f>'Alokace procesů na produkty'!W33</f>
        <v>0</v>
      </c>
    </row>
    <row r="72" spans="2:5" ht="12.75">
      <c r="B72" s="148" t="s">
        <v>72</v>
      </c>
      <c r="C72" s="8" t="s">
        <v>246</v>
      </c>
      <c r="D72" s="9" t="s">
        <v>82</v>
      </c>
      <c r="E72" s="10">
        <f>'Alokace procesů na produkty'!X33</f>
        <v>0</v>
      </c>
    </row>
    <row r="73" spans="2:5" ht="12.75">
      <c r="B73" s="149"/>
      <c r="C73" s="8" t="s">
        <v>19</v>
      </c>
      <c r="D73" s="9" t="s">
        <v>76</v>
      </c>
      <c r="E73" s="10">
        <f>'Alokace procesů na produkty'!Y33</f>
        <v>0</v>
      </c>
    </row>
    <row r="74" spans="2:5" ht="12.75">
      <c r="B74" s="149"/>
      <c r="C74" s="8" t="s">
        <v>247</v>
      </c>
      <c r="D74" s="9" t="s">
        <v>76</v>
      </c>
      <c r="E74" s="10">
        <f>'Alokace procesů na produkty'!Z33</f>
        <v>0</v>
      </c>
    </row>
    <row r="75" spans="2:5" ht="12.75">
      <c r="B75" s="149"/>
      <c r="C75" s="8" t="s">
        <v>23</v>
      </c>
      <c r="D75" s="9" t="s">
        <v>83</v>
      </c>
      <c r="E75" s="10">
        <f>'Alokace procesů na produkty'!AA33</f>
        <v>0</v>
      </c>
    </row>
    <row r="76" spans="2:5" ht="12.75">
      <c r="B76" s="149"/>
      <c r="C76" s="8" t="s">
        <v>25</v>
      </c>
      <c r="D76" s="9" t="s">
        <v>84</v>
      </c>
      <c r="E76" s="10">
        <f>'Alokace procesů na produkty'!AB33</f>
        <v>0</v>
      </c>
    </row>
    <row r="77" spans="2:5" ht="12.75">
      <c r="B77" s="149"/>
      <c r="C77" s="8" t="s">
        <v>43</v>
      </c>
      <c r="D77" s="9" t="s">
        <v>177</v>
      </c>
      <c r="E77" s="10">
        <f>'Alokace procesů na produkty'!AC33</f>
        <v>0</v>
      </c>
    </row>
    <row r="78" spans="2:5" ht="12.75">
      <c r="B78" s="149"/>
      <c r="C78" s="8" t="s">
        <v>45</v>
      </c>
      <c r="D78" s="9" t="s">
        <v>85</v>
      </c>
      <c r="E78" s="10">
        <f>'Alokace procesů na produkty'!AD33</f>
        <v>0</v>
      </c>
    </row>
    <row r="79" spans="2:5" ht="12.75">
      <c r="B79" s="149"/>
      <c r="C79" s="8" t="s">
        <v>47</v>
      </c>
      <c r="D79" s="9" t="s">
        <v>86</v>
      </c>
      <c r="E79" s="10">
        <f>'Alokace procesů na produkty'!AE33</f>
        <v>0</v>
      </c>
    </row>
    <row r="80" spans="2:5" ht="12.75">
      <c r="B80" s="149"/>
      <c r="C80" s="8" t="s">
        <v>157</v>
      </c>
      <c r="D80" s="9" t="s">
        <v>170</v>
      </c>
      <c r="E80" s="10">
        <f>'Alokace procesů na produkty'!AF33</f>
        <v>0</v>
      </c>
    </row>
    <row r="81" spans="2:5" ht="12.75">
      <c r="B81" s="149"/>
      <c r="C81" s="8" t="s">
        <v>159</v>
      </c>
      <c r="D81" s="9" t="s">
        <v>170</v>
      </c>
      <c r="E81" s="10">
        <f>'Alokace procesů na produkty'!AG33</f>
        <v>0</v>
      </c>
    </row>
    <row r="82" spans="2:5" ht="12.75">
      <c r="B82" s="149"/>
      <c r="C82" s="8" t="s">
        <v>161</v>
      </c>
      <c r="D82" s="9" t="s">
        <v>170</v>
      </c>
      <c r="E82" s="10">
        <f>'Alokace procesů na produkty'!AH33</f>
        <v>0</v>
      </c>
    </row>
    <row r="83" spans="2:5" ht="12.75">
      <c r="B83" s="149"/>
      <c r="C83" s="8" t="s">
        <v>163</v>
      </c>
      <c r="D83" s="9" t="s">
        <v>170</v>
      </c>
      <c r="E83" s="10">
        <f>'Alokace procesů na produkty'!AI33</f>
        <v>0</v>
      </c>
    </row>
    <row r="84" spans="2:5" ht="12.75">
      <c r="B84" s="149"/>
      <c r="C84" s="8" t="s">
        <v>253</v>
      </c>
      <c r="D84" s="9" t="s">
        <v>87</v>
      </c>
      <c r="E84" s="10">
        <f>'Alokace procesů na produkty'!AJ33</f>
        <v>0</v>
      </c>
    </row>
    <row r="85" spans="2:5" ht="12.75">
      <c r="B85" s="150"/>
      <c r="C85" s="8" t="s">
        <v>245</v>
      </c>
      <c r="D85" s="9" t="s">
        <v>174</v>
      </c>
      <c r="E85" s="10">
        <f>'Alokace procesů na produkty'!AK33</f>
        <v>0</v>
      </c>
    </row>
    <row r="86" spans="2:5" ht="12.75">
      <c r="B86" s="148" t="s">
        <v>73</v>
      </c>
      <c r="C86" s="8" t="s">
        <v>254</v>
      </c>
      <c r="D86" s="9" t="s">
        <v>174</v>
      </c>
      <c r="E86" s="10">
        <f>'Alokace procesů na produkty'!AL33</f>
        <v>0</v>
      </c>
    </row>
    <row r="87" spans="2:5" ht="12.75">
      <c r="B87" s="149"/>
      <c r="C87" s="8" t="s">
        <v>19</v>
      </c>
      <c r="D87" s="9" t="s">
        <v>76</v>
      </c>
      <c r="E87" s="10">
        <f>'Alokace procesů na produkty'!AM33</f>
        <v>0</v>
      </c>
    </row>
    <row r="88" spans="2:5" ht="12.75">
      <c r="B88" s="149"/>
      <c r="C88" s="8" t="s">
        <v>247</v>
      </c>
      <c r="D88" s="9" t="s">
        <v>76</v>
      </c>
      <c r="E88" s="10">
        <f>'Alokace procesů na produkty'!AN33</f>
        <v>0</v>
      </c>
    </row>
    <row r="89" spans="2:5" ht="12.75">
      <c r="B89" s="149"/>
      <c r="C89" s="8" t="s">
        <v>23</v>
      </c>
      <c r="D89" s="9" t="s">
        <v>171</v>
      </c>
      <c r="E89" s="10">
        <f>'Alokace procesů na produkty'!AO33</f>
        <v>0</v>
      </c>
    </row>
    <row r="90" spans="2:5" ht="12.75">
      <c r="B90" s="149"/>
      <c r="C90" s="8" t="s">
        <v>25</v>
      </c>
      <c r="D90" s="9" t="s">
        <v>172</v>
      </c>
      <c r="E90" s="10">
        <f>'Alokace procesů na produkty'!AP33</f>
        <v>0</v>
      </c>
    </row>
    <row r="91" spans="2:5" ht="12.75">
      <c r="B91" s="149"/>
      <c r="C91" s="8" t="s">
        <v>43</v>
      </c>
      <c r="D91" s="9" t="s">
        <v>88</v>
      </c>
      <c r="E91" s="10">
        <f>'Alokace procesů na produkty'!AQ33</f>
        <v>0</v>
      </c>
    </row>
    <row r="92" spans="2:5" ht="12.75">
      <c r="B92" s="149"/>
      <c r="C92" s="8" t="s">
        <v>45</v>
      </c>
      <c r="D92" s="9" t="s">
        <v>172</v>
      </c>
      <c r="E92" s="10">
        <f>'Alokace procesů na produkty'!AR33</f>
        <v>0</v>
      </c>
    </row>
    <row r="93" spans="2:5" ht="12.75">
      <c r="B93" s="149"/>
      <c r="C93" s="8" t="s">
        <v>47</v>
      </c>
      <c r="D93" s="9" t="s">
        <v>171</v>
      </c>
      <c r="E93" s="10">
        <f>'Alokace procesů na produkty'!AS33</f>
        <v>0</v>
      </c>
    </row>
    <row r="94" spans="2:5" ht="12.75">
      <c r="B94" s="149"/>
      <c r="C94" s="8" t="s">
        <v>157</v>
      </c>
      <c r="D94" s="9" t="s">
        <v>76</v>
      </c>
      <c r="E94" s="10">
        <f>'Alokace procesů na produkty'!AT33</f>
        <v>0</v>
      </c>
    </row>
    <row r="95" spans="2:5" ht="12.75">
      <c r="B95" s="149"/>
      <c r="C95" s="8" t="s">
        <v>159</v>
      </c>
      <c r="D95" s="9" t="s">
        <v>76</v>
      </c>
      <c r="E95" s="10">
        <f>'Alokace procesů na produkty'!AU33</f>
        <v>0</v>
      </c>
    </row>
    <row r="96" spans="2:5" ht="12.75">
      <c r="B96" s="149"/>
      <c r="C96" s="8" t="s">
        <v>161</v>
      </c>
      <c r="D96" s="9" t="s">
        <v>76</v>
      </c>
      <c r="E96" s="10">
        <f>'Alokace procesů na produkty'!AV33</f>
        <v>0</v>
      </c>
    </row>
    <row r="97" spans="2:5" ht="12.75">
      <c r="B97" s="149"/>
      <c r="C97" s="8" t="s">
        <v>163</v>
      </c>
      <c r="D97" s="9" t="s">
        <v>76</v>
      </c>
      <c r="E97" s="10">
        <f>'Alokace procesů na produkty'!AW33</f>
        <v>0</v>
      </c>
    </row>
    <row r="98" spans="2:5" ht="12.75">
      <c r="B98" s="149"/>
      <c r="C98" s="8" t="s">
        <v>255</v>
      </c>
      <c r="D98" s="9" t="s">
        <v>174</v>
      </c>
      <c r="E98" s="10">
        <f>'Alokace procesů na produkty'!AX33</f>
        <v>0</v>
      </c>
    </row>
    <row r="99" spans="2:5" ht="12.75">
      <c r="B99" s="150"/>
      <c r="C99" s="8" t="s">
        <v>256</v>
      </c>
      <c r="D99" s="9" t="s">
        <v>174</v>
      </c>
      <c r="E99" s="10">
        <f>'Alokace procesů na produkty'!AY33</f>
        <v>0</v>
      </c>
    </row>
    <row r="100" spans="2:5" ht="12.75">
      <c r="B100" s="148" t="s">
        <v>150</v>
      </c>
      <c r="C100" s="8" t="s">
        <v>254</v>
      </c>
      <c r="D100" s="9" t="s">
        <v>174</v>
      </c>
      <c r="E100" s="10">
        <f>'Alokace procesů na produkty'!AZ33</f>
        <v>0</v>
      </c>
    </row>
    <row r="101" spans="2:5" ht="12.75">
      <c r="B101" s="149"/>
      <c r="C101" s="8" t="s">
        <v>19</v>
      </c>
      <c r="D101" s="9" t="s">
        <v>76</v>
      </c>
      <c r="E101" s="10">
        <f>'Alokace procesů na produkty'!BA33</f>
        <v>0</v>
      </c>
    </row>
    <row r="102" spans="2:5" ht="12.75">
      <c r="B102" s="149"/>
      <c r="C102" s="8" t="s">
        <v>247</v>
      </c>
      <c r="D102" s="9" t="s">
        <v>76</v>
      </c>
      <c r="E102" s="10">
        <f>'Alokace procesů na produkty'!BB33</f>
        <v>0</v>
      </c>
    </row>
    <row r="103" spans="2:5" ht="12.75">
      <c r="B103" s="149"/>
      <c r="C103" s="8" t="s">
        <v>23</v>
      </c>
      <c r="D103" s="9" t="s">
        <v>171</v>
      </c>
      <c r="E103" s="10">
        <f>'Alokace procesů na produkty'!BC33</f>
        <v>0</v>
      </c>
    </row>
    <row r="104" spans="2:5" ht="12.75">
      <c r="B104" s="149"/>
      <c r="C104" s="8" t="s">
        <v>25</v>
      </c>
      <c r="D104" s="9" t="s">
        <v>172</v>
      </c>
      <c r="E104" s="10">
        <f>'Alokace procesů na produkty'!BD33</f>
        <v>0</v>
      </c>
    </row>
    <row r="105" spans="2:5" ht="12.75">
      <c r="B105" s="149"/>
      <c r="C105" s="8" t="s">
        <v>43</v>
      </c>
      <c r="D105" s="9" t="s">
        <v>88</v>
      </c>
      <c r="E105" s="10">
        <f>'Alokace procesů na produkty'!BE33</f>
        <v>0</v>
      </c>
    </row>
    <row r="106" spans="2:5" ht="12.75">
      <c r="B106" s="149"/>
      <c r="C106" s="8" t="s">
        <v>45</v>
      </c>
      <c r="D106" s="9" t="s">
        <v>172</v>
      </c>
      <c r="E106" s="10">
        <f>'Alokace procesů na produkty'!BF33</f>
        <v>0</v>
      </c>
    </row>
    <row r="107" spans="2:5" ht="12.75">
      <c r="B107" s="149"/>
      <c r="C107" s="8" t="s">
        <v>47</v>
      </c>
      <c r="D107" s="9" t="s">
        <v>171</v>
      </c>
      <c r="E107" s="10">
        <f>'Alokace procesů na produkty'!BG33</f>
        <v>0</v>
      </c>
    </row>
    <row r="108" spans="2:5" ht="12.75">
      <c r="B108" s="149"/>
      <c r="C108" s="8" t="s">
        <v>157</v>
      </c>
      <c r="D108" s="9" t="s">
        <v>76</v>
      </c>
      <c r="E108" s="10">
        <f>'Alokace procesů na produkty'!BH33</f>
        <v>0</v>
      </c>
    </row>
    <row r="109" spans="2:5" ht="12.75">
      <c r="B109" s="149"/>
      <c r="C109" s="8" t="s">
        <v>159</v>
      </c>
      <c r="D109" s="9" t="s">
        <v>76</v>
      </c>
      <c r="E109" s="10">
        <f>'Alokace procesů na produkty'!BI33</f>
        <v>0</v>
      </c>
    </row>
    <row r="110" spans="2:5" ht="12.75">
      <c r="B110" s="149"/>
      <c r="C110" s="8" t="s">
        <v>161</v>
      </c>
      <c r="D110" s="9" t="s">
        <v>76</v>
      </c>
      <c r="E110" s="10">
        <f>'Alokace procesů na produkty'!BJ33</f>
        <v>0</v>
      </c>
    </row>
    <row r="111" spans="2:5" ht="12.75">
      <c r="B111" s="149"/>
      <c r="C111" s="8" t="s">
        <v>163</v>
      </c>
      <c r="D111" s="9" t="s">
        <v>76</v>
      </c>
      <c r="E111" s="10">
        <f>'Alokace procesů na produkty'!BK33</f>
        <v>0</v>
      </c>
    </row>
    <row r="112" spans="2:5" ht="12.75">
      <c r="B112" s="149"/>
      <c r="C112" s="8" t="s">
        <v>255</v>
      </c>
      <c r="D112" s="9" t="s">
        <v>174</v>
      </c>
      <c r="E112" s="10">
        <f>'Alokace procesů na produkty'!BL33</f>
        <v>0</v>
      </c>
    </row>
    <row r="113" spans="2:5" ht="12.75">
      <c r="B113" s="150"/>
      <c r="C113" s="8" t="s">
        <v>256</v>
      </c>
      <c r="D113" s="9" t="s">
        <v>174</v>
      </c>
      <c r="E113" s="10">
        <f>'Alokace procesů na produkty'!BM33</f>
        <v>0</v>
      </c>
    </row>
    <row r="114" spans="2:5" ht="25.5">
      <c r="B114" s="16" t="s">
        <v>152</v>
      </c>
      <c r="C114" s="8" t="s">
        <v>258</v>
      </c>
      <c r="D114" s="9" t="s">
        <v>151</v>
      </c>
      <c r="E114" s="10">
        <f>'Alokace procesů na produkty'!BN33</f>
        <v>0</v>
      </c>
    </row>
  </sheetData>
  <mergeCells count="11">
    <mergeCell ref="B8:B19"/>
    <mergeCell ref="B20:B29"/>
    <mergeCell ref="B52:B53"/>
    <mergeCell ref="B55:B59"/>
    <mergeCell ref="B30:B46"/>
    <mergeCell ref="B86:B99"/>
    <mergeCell ref="B100:B113"/>
    <mergeCell ref="B60:B67"/>
    <mergeCell ref="B68:B69"/>
    <mergeCell ref="B70:B71"/>
    <mergeCell ref="B72:B85"/>
  </mergeCells>
  <printOptions/>
  <pageMargins left="0.7874015748031497" right="0.7874015748031497" top="0.73" bottom="0.984251968503937" header="0.5118110236220472" footer="0.5118110236220472"/>
  <pageSetup fitToHeight="3" fitToWidth="1" horizontalDpi="600" verticalDpi="600" orientation="landscape" paperSize="9" scale="72" r:id="rId1"/>
  <headerFooter alignWithMargins="0">
    <oddFooter>&amp;CStránka &amp;P z &amp;N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I43"/>
  <sheetViews>
    <sheetView showGridLines="0" tabSelected="1" zoomScale="85" zoomScaleNormal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7" sqref="C37"/>
    </sheetView>
  </sheetViews>
  <sheetFormatPr defaultColWidth="9.140625" defaultRowHeight="12.75"/>
  <cols>
    <col min="1" max="1" width="1.1484375" style="24" customWidth="1"/>
    <col min="2" max="2" width="8.8515625" style="24" customWidth="1"/>
    <col min="3" max="3" width="70.28125" style="24" customWidth="1"/>
    <col min="4" max="4" width="23.7109375" style="25" customWidth="1"/>
    <col min="5" max="5" width="24.57421875" style="24" customWidth="1"/>
    <col min="6" max="6" width="15.7109375" style="24" customWidth="1"/>
    <col min="7" max="7" width="25.7109375" style="24" customWidth="1"/>
    <col min="8" max="8" width="25.421875" style="24" customWidth="1"/>
    <col min="9" max="9" width="12.00390625" style="24" bestFit="1" customWidth="1"/>
    <col min="10" max="16384" width="9.140625" style="24" customWidth="1"/>
  </cols>
  <sheetData>
    <row r="2" ht="20.25">
      <c r="B2" s="1" t="s">
        <v>90</v>
      </c>
    </row>
    <row r="4" spans="3:8" ht="13.5" thickBot="1">
      <c r="C4" s="21" t="s">
        <v>12</v>
      </c>
      <c r="D4" s="26" t="s">
        <v>49</v>
      </c>
      <c r="E4" s="26" t="s">
        <v>50</v>
      </c>
      <c r="F4" s="26" t="s">
        <v>51</v>
      </c>
      <c r="G4" s="26" t="s">
        <v>52</v>
      </c>
      <c r="H4" s="26" t="s">
        <v>178</v>
      </c>
    </row>
    <row r="5" spans="4:8" ht="12.75">
      <c r="D5" s="27" t="s">
        <v>53</v>
      </c>
      <c r="E5" s="28" t="s">
        <v>54</v>
      </c>
      <c r="F5" s="28" t="s">
        <v>55</v>
      </c>
      <c r="G5" s="29" t="s">
        <v>54</v>
      </c>
      <c r="H5" s="30" t="s">
        <v>54</v>
      </c>
    </row>
    <row r="6" spans="2:8" ht="34.5" thickBot="1">
      <c r="B6" s="22" t="s">
        <v>11</v>
      </c>
      <c r="C6" s="31" t="s">
        <v>56</v>
      </c>
      <c r="D6" s="32" t="s">
        <v>279</v>
      </c>
      <c r="E6" s="33" t="s">
        <v>64</v>
      </c>
      <c r="F6" s="33" t="s">
        <v>179</v>
      </c>
      <c r="G6" s="34" t="s">
        <v>65</v>
      </c>
      <c r="H6" s="35" t="s">
        <v>66</v>
      </c>
    </row>
    <row r="7" spans="2:9" ht="12.75">
      <c r="B7" s="36" t="s">
        <v>93</v>
      </c>
      <c r="C7" s="37" t="s">
        <v>117</v>
      </c>
      <c r="D7" s="38"/>
      <c r="E7" s="39"/>
      <c r="F7" s="39"/>
      <c r="G7" s="39">
        <f>(E7+F7)*'Alokace nákladů na procesy'!$D$34</f>
        <v>0</v>
      </c>
      <c r="H7" s="40">
        <f aca="true" t="shared" si="0" ref="H7:H31">E7+F7+G7</f>
        <v>0</v>
      </c>
      <c r="I7" s="41"/>
    </row>
    <row r="8" spans="2:9" ht="12.75">
      <c r="B8" s="36" t="s">
        <v>94</v>
      </c>
      <c r="C8" s="42" t="s">
        <v>118</v>
      </c>
      <c r="D8" s="43"/>
      <c r="E8" s="44"/>
      <c r="F8" s="44"/>
      <c r="G8" s="44">
        <f>(E8+F8)*'Alokace nákladů na procesy'!$D$34</f>
        <v>0</v>
      </c>
      <c r="H8" s="45">
        <f t="shared" si="0"/>
        <v>0</v>
      </c>
      <c r="I8" s="41"/>
    </row>
    <row r="9" spans="2:9" ht="13.5" thickBot="1">
      <c r="B9" s="36" t="s">
        <v>95</v>
      </c>
      <c r="C9" s="46" t="s">
        <v>119</v>
      </c>
      <c r="D9" s="47"/>
      <c r="E9" s="48"/>
      <c r="F9" s="48"/>
      <c r="G9" s="48">
        <f>(E9+F9)*'Alokace nákladů na procesy'!$D$34</f>
        <v>0</v>
      </c>
      <c r="H9" s="49">
        <f t="shared" si="0"/>
        <v>0</v>
      </c>
      <c r="I9" s="41"/>
    </row>
    <row r="10" spans="2:9" ht="12.75">
      <c r="B10" s="36" t="s">
        <v>96</v>
      </c>
      <c r="C10" s="37" t="s">
        <v>243</v>
      </c>
      <c r="D10" s="38"/>
      <c r="E10" s="39"/>
      <c r="F10" s="39"/>
      <c r="G10" s="39">
        <f>(E10+F10)*'Alokace nákladů na procesy'!$D$34</f>
        <v>0</v>
      </c>
      <c r="H10" s="40">
        <f t="shared" si="0"/>
        <v>0</v>
      </c>
      <c r="I10" s="41"/>
    </row>
    <row r="11" spans="2:9" ht="13.5" thickBot="1">
      <c r="B11" s="36" t="s">
        <v>97</v>
      </c>
      <c r="C11" s="46" t="s">
        <v>244</v>
      </c>
      <c r="D11" s="47"/>
      <c r="E11" s="48"/>
      <c r="F11" s="48"/>
      <c r="G11" s="48">
        <f>(E11+F11)*'Alokace nákladů na procesy'!$D$34</f>
        <v>0</v>
      </c>
      <c r="H11" s="49">
        <f t="shared" si="0"/>
        <v>0</v>
      </c>
      <c r="I11" s="41"/>
    </row>
    <row r="12" spans="2:9" ht="12.75">
      <c r="B12" s="36" t="s">
        <v>98</v>
      </c>
      <c r="C12" s="50" t="s">
        <v>245</v>
      </c>
      <c r="D12" s="51"/>
      <c r="E12" s="52"/>
      <c r="F12" s="52"/>
      <c r="G12" s="52">
        <f>(E12+F12)*'Alokace nákladů na procesy'!$D$34</f>
        <v>0</v>
      </c>
      <c r="H12" s="40">
        <f t="shared" si="0"/>
        <v>0</v>
      </c>
      <c r="I12" s="41"/>
    </row>
    <row r="13" spans="2:9" ht="13.5" thickBot="1">
      <c r="B13" s="36" t="s">
        <v>99</v>
      </c>
      <c r="C13" s="46" t="s">
        <v>120</v>
      </c>
      <c r="D13" s="47"/>
      <c r="E13" s="48"/>
      <c r="F13" s="48"/>
      <c r="G13" s="48">
        <f>(E13+F13)*'Alokace nákladů na procesy'!$D$34</f>
        <v>0</v>
      </c>
      <c r="H13" s="49">
        <f t="shared" si="0"/>
        <v>0</v>
      </c>
      <c r="I13" s="41"/>
    </row>
    <row r="14" spans="2:9" ht="12.75">
      <c r="B14" s="36" t="s">
        <v>100</v>
      </c>
      <c r="C14" s="37" t="s">
        <v>121</v>
      </c>
      <c r="D14" s="38"/>
      <c r="E14" s="39"/>
      <c r="F14" s="39"/>
      <c r="G14" s="39">
        <f>(E14+F14)*'Alokace nákladů na procesy'!$D$34</f>
        <v>0</v>
      </c>
      <c r="H14" s="40">
        <f t="shared" si="0"/>
        <v>0</v>
      </c>
      <c r="I14" s="41"/>
    </row>
    <row r="15" spans="2:9" ht="12.75">
      <c r="B15" s="36" t="s">
        <v>101</v>
      </c>
      <c r="C15" s="42" t="s">
        <v>122</v>
      </c>
      <c r="D15" s="43"/>
      <c r="E15" s="44"/>
      <c r="F15" s="44"/>
      <c r="G15" s="44">
        <f>(E15+F15)*'Alokace nákladů na procesy'!$D$34</f>
        <v>0</v>
      </c>
      <c r="H15" s="45">
        <f t="shared" si="0"/>
        <v>0</v>
      </c>
      <c r="I15" s="41"/>
    </row>
    <row r="16" spans="2:9" ht="12.75">
      <c r="B16" s="36" t="s">
        <v>102</v>
      </c>
      <c r="C16" s="42" t="s">
        <v>123</v>
      </c>
      <c r="D16" s="43"/>
      <c r="E16" s="44"/>
      <c r="F16" s="44"/>
      <c r="G16" s="44">
        <f>(E16+F16)*'Alokace nákladů na procesy'!$D$34</f>
        <v>0</v>
      </c>
      <c r="H16" s="45">
        <f t="shared" si="0"/>
        <v>0</v>
      </c>
      <c r="I16" s="41"/>
    </row>
    <row r="17" spans="2:9" ht="12.75">
      <c r="B17" s="36" t="s">
        <v>103</v>
      </c>
      <c r="C17" s="42" t="s">
        <v>124</v>
      </c>
      <c r="D17" s="43"/>
      <c r="E17" s="44"/>
      <c r="F17" s="44"/>
      <c r="G17" s="44">
        <f>(E17+F17)*'Alokace nákladů na procesy'!$D$34</f>
        <v>0</v>
      </c>
      <c r="H17" s="45">
        <f t="shared" si="0"/>
        <v>0</v>
      </c>
      <c r="I17" s="41"/>
    </row>
    <row r="18" spans="2:9" ht="12.75">
      <c r="B18" s="36" t="s">
        <v>104</v>
      </c>
      <c r="C18" s="42" t="s">
        <v>125</v>
      </c>
      <c r="D18" s="43"/>
      <c r="E18" s="44"/>
      <c r="F18" s="44"/>
      <c r="G18" s="44">
        <f>(E18+F18)*'Alokace nákladů na procesy'!$D$34</f>
        <v>0</v>
      </c>
      <c r="H18" s="45">
        <f t="shared" si="0"/>
        <v>0</v>
      </c>
      <c r="I18" s="41"/>
    </row>
    <row r="19" spans="2:9" ht="12.75">
      <c r="B19" s="36" t="s">
        <v>105</v>
      </c>
      <c r="C19" s="42" t="s">
        <v>126</v>
      </c>
      <c r="D19" s="43"/>
      <c r="E19" s="44"/>
      <c r="F19" s="44"/>
      <c r="G19" s="44">
        <f>(E19+F19)*'Alokace nákladů na procesy'!$D$34</f>
        <v>0</v>
      </c>
      <c r="H19" s="45">
        <f t="shared" si="0"/>
        <v>0</v>
      </c>
      <c r="I19" s="41"/>
    </row>
    <row r="20" spans="2:9" ht="13.5" thickBot="1">
      <c r="B20" s="36" t="s">
        <v>106</v>
      </c>
      <c r="C20" s="46" t="s">
        <v>142</v>
      </c>
      <c r="D20" s="47"/>
      <c r="E20" s="48"/>
      <c r="F20" s="48"/>
      <c r="G20" s="48">
        <f>(E20+F20)*'Alokace nákladů na procesy'!$D$34</f>
        <v>0</v>
      </c>
      <c r="H20" s="49">
        <f t="shared" si="0"/>
        <v>0</v>
      </c>
      <c r="I20" s="41"/>
    </row>
    <row r="21" spans="2:9" ht="12.75">
      <c r="B21" s="36" t="s">
        <v>107</v>
      </c>
      <c r="C21" s="50" t="s">
        <v>143</v>
      </c>
      <c r="D21" s="51"/>
      <c r="E21" s="52"/>
      <c r="F21" s="52"/>
      <c r="G21" s="52">
        <f>E21*'Alokace nákladů na procesy'!$D$34</f>
        <v>0</v>
      </c>
      <c r="H21" s="40">
        <f t="shared" si="0"/>
        <v>0</v>
      </c>
      <c r="I21" s="41"/>
    </row>
    <row r="22" spans="2:9" ht="13.5" thickBot="1">
      <c r="B22" s="36" t="s">
        <v>108</v>
      </c>
      <c r="C22" s="53" t="s">
        <v>144</v>
      </c>
      <c r="D22" s="47"/>
      <c r="E22" s="48"/>
      <c r="F22" s="48"/>
      <c r="G22" s="48">
        <f>(E22+F22)*'Alokace nákladů na procesy'!$D$34</f>
        <v>0</v>
      </c>
      <c r="H22" s="49">
        <f t="shared" si="0"/>
        <v>0</v>
      </c>
      <c r="I22" s="41"/>
    </row>
    <row r="23" spans="2:9" ht="12.75">
      <c r="B23" s="36" t="s">
        <v>109</v>
      </c>
      <c r="C23" s="37" t="s">
        <v>251</v>
      </c>
      <c r="D23" s="38"/>
      <c r="E23" s="39"/>
      <c r="F23" s="39"/>
      <c r="G23" s="39">
        <f>E23*'Alokace nákladů na procesy'!$D$34</f>
        <v>0</v>
      </c>
      <c r="H23" s="40">
        <f t="shared" si="0"/>
        <v>0</v>
      </c>
      <c r="I23" s="41"/>
    </row>
    <row r="24" spans="2:9" ht="13.5" thickBot="1">
      <c r="B24" s="36" t="s">
        <v>110</v>
      </c>
      <c r="C24" s="46" t="s">
        <v>252</v>
      </c>
      <c r="D24" s="47"/>
      <c r="E24" s="48"/>
      <c r="F24" s="48"/>
      <c r="G24" s="48">
        <f>E24*'Alokace nákladů na procesy'!$D$34</f>
        <v>0</v>
      </c>
      <c r="H24" s="49">
        <f t="shared" si="0"/>
        <v>0</v>
      </c>
      <c r="I24" s="41"/>
    </row>
    <row r="25" spans="2:9" ht="12.75">
      <c r="B25" s="36" t="s">
        <v>111</v>
      </c>
      <c r="C25" s="37" t="s">
        <v>145</v>
      </c>
      <c r="D25" s="38"/>
      <c r="E25" s="39"/>
      <c r="F25" s="39"/>
      <c r="G25" s="39">
        <f>(E25+F25)*'Alokace nákladů na procesy'!$D$34</f>
        <v>0</v>
      </c>
      <c r="H25" s="40">
        <f t="shared" si="0"/>
        <v>0</v>
      </c>
      <c r="I25" s="41"/>
    </row>
    <row r="26" spans="2:9" ht="12.75">
      <c r="B26" s="36" t="s">
        <v>112</v>
      </c>
      <c r="C26" s="42" t="s">
        <v>146</v>
      </c>
      <c r="D26" s="43"/>
      <c r="E26" s="44"/>
      <c r="F26" s="44"/>
      <c r="G26" s="44">
        <f>(E26+F26)*'Alokace nákladů na procesy'!$D$34</f>
        <v>0</v>
      </c>
      <c r="H26" s="45">
        <f t="shared" si="0"/>
        <v>0</v>
      </c>
      <c r="I26" s="41"/>
    </row>
    <row r="27" spans="2:9" ht="12.75">
      <c r="B27" s="36" t="s">
        <v>113</v>
      </c>
      <c r="C27" s="42" t="s">
        <v>147</v>
      </c>
      <c r="D27" s="43"/>
      <c r="E27" s="44"/>
      <c r="F27" s="44"/>
      <c r="G27" s="44">
        <f>(E27+F27)*'Alokace nákladů na procesy'!$D$34</f>
        <v>0</v>
      </c>
      <c r="H27" s="45">
        <f t="shared" si="0"/>
        <v>0</v>
      </c>
      <c r="I27" s="41"/>
    </row>
    <row r="28" spans="2:9" ht="12.75">
      <c r="B28" s="36" t="s">
        <v>114</v>
      </c>
      <c r="C28" s="42" t="s">
        <v>148</v>
      </c>
      <c r="D28" s="43"/>
      <c r="E28" s="44"/>
      <c r="F28" s="44"/>
      <c r="G28" s="44">
        <f>(E28+F28)*'Alokace nákladů na procesy'!$D$34</f>
        <v>0</v>
      </c>
      <c r="H28" s="45">
        <f t="shared" si="0"/>
        <v>0</v>
      </c>
      <c r="I28" s="41"/>
    </row>
    <row r="29" spans="2:9" ht="12.75">
      <c r="B29" s="36" t="s">
        <v>115</v>
      </c>
      <c r="C29" s="42" t="s">
        <v>149</v>
      </c>
      <c r="D29" s="43"/>
      <c r="E29" s="44"/>
      <c r="F29" s="44"/>
      <c r="G29" s="44">
        <f>(E29+F29)*'Alokace nákladů na procesy'!$D$34</f>
        <v>0</v>
      </c>
      <c r="H29" s="45">
        <f t="shared" si="0"/>
        <v>0</v>
      </c>
      <c r="I29" s="41"/>
    </row>
    <row r="30" spans="2:9" ht="13.5" thickBot="1">
      <c r="B30" s="36" t="s">
        <v>116</v>
      </c>
      <c r="C30" s="46" t="s">
        <v>256</v>
      </c>
      <c r="D30" s="47"/>
      <c r="E30" s="48"/>
      <c r="F30" s="48"/>
      <c r="G30" s="48">
        <f>(E30+F30)*'Alokace nákladů na procesy'!$D$34</f>
        <v>0</v>
      </c>
      <c r="H30" s="49">
        <f t="shared" si="0"/>
        <v>0</v>
      </c>
      <c r="I30" s="41"/>
    </row>
    <row r="31" spans="2:9" ht="13.5" thickBot="1">
      <c r="B31" s="36" t="s">
        <v>109</v>
      </c>
      <c r="C31" s="46" t="s">
        <v>257</v>
      </c>
      <c r="D31" s="47"/>
      <c r="E31" s="48"/>
      <c r="F31" s="48"/>
      <c r="G31" s="48">
        <f>(E31+F31)*'Alokace nákladů na procesy'!$D$34</f>
        <v>0</v>
      </c>
      <c r="H31" s="49">
        <f t="shared" si="0"/>
        <v>0</v>
      </c>
      <c r="I31" s="41"/>
    </row>
    <row r="32" spans="6:8" ht="12.75">
      <c r="F32" s="54"/>
      <c r="H32" s="55"/>
    </row>
    <row r="33" spans="3:8" ht="12.75">
      <c r="C33" s="56" t="s">
        <v>271</v>
      </c>
      <c r="D33" s="57"/>
      <c r="H33" s="54"/>
    </row>
    <row r="34" spans="3:4" ht="12.75">
      <c r="C34" s="56" t="s">
        <v>276</v>
      </c>
      <c r="D34" s="58"/>
    </row>
    <row r="35" ht="12.75">
      <c r="C35" s="7"/>
    </row>
    <row r="37" spans="2:3" ht="12.75">
      <c r="B37" s="59" t="s">
        <v>49</v>
      </c>
      <c r="C37" s="24" t="s">
        <v>280</v>
      </c>
    </row>
    <row r="38" spans="2:3" ht="12.75">
      <c r="B38" s="59" t="s">
        <v>50</v>
      </c>
      <c r="C38" s="24" t="s">
        <v>0</v>
      </c>
    </row>
    <row r="39" ht="12.75">
      <c r="C39" s="24" t="s">
        <v>1</v>
      </c>
    </row>
    <row r="40" spans="2:3" ht="12.75">
      <c r="B40" s="59" t="s">
        <v>51</v>
      </c>
      <c r="C40" s="24" t="s">
        <v>180</v>
      </c>
    </row>
    <row r="41" spans="2:3" ht="12.75">
      <c r="B41" s="59" t="s">
        <v>52</v>
      </c>
      <c r="C41" s="24" t="s">
        <v>2</v>
      </c>
    </row>
    <row r="42" spans="2:3" ht="12.75">
      <c r="B42" s="59" t="s">
        <v>3</v>
      </c>
      <c r="C42" s="24" t="s">
        <v>4</v>
      </c>
    </row>
    <row r="43" ht="12.75">
      <c r="B43" s="5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P36"/>
  <sheetViews>
    <sheetView showGridLines="0" zoomScale="85" zoomScaleNormal="85" workbookViewId="0" topLeftCell="A1">
      <pane xSplit="3" ySplit="6" topLeftCell="D7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140625" defaultRowHeight="12.75"/>
  <cols>
    <col min="1" max="1" width="1.1484375" style="24" customWidth="1"/>
    <col min="2" max="2" width="7.140625" style="24" customWidth="1"/>
    <col min="3" max="3" width="64.00390625" style="24" customWidth="1"/>
    <col min="4" max="6" width="10.57421875" style="24" bestFit="1" customWidth="1"/>
    <col min="7" max="7" width="9.421875" style="24" bestFit="1" customWidth="1"/>
    <col min="8" max="8" width="11.00390625" style="24" bestFit="1" customWidth="1"/>
    <col min="9" max="9" width="10.8515625" style="24" bestFit="1" customWidth="1"/>
    <col min="10" max="14" width="9.421875" style="24" bestFit="1" customWidth="1"/>
    <col min="15" max="15" width="10.8515625" style="24" bestFit="1" customWidth="1"/>
    <col min="16" max="16" width="10.7109375" style="24" bestFit="1" customWidth="1"/>
    <col min="17" max="17" width="9.140625" style="24" bestFit="1" customWidth="1"/>
    <col min="18" max="18" width="10.57421875" style="24" bestFit="1" customWidth="1"/>
    <col min="19" max="21" width="9.140625" style="24" bestFit="1" customWidth="1"/>
    <col min="22" max="22" width="11.28125" style="24" bestFit="1" customWidth="1"/>
    <col min="23" max="23" width="11.00390625" style="24" bestFit="1" customWidth="1"/>
    <col min="24" max="24" width="9.140625" style="24" bestFit="1" customWidth="1"/>
    <col min="25" max="26" width="10.57421875" style="24" bestFit="1" customWidth="1"/>
    <col min="27" max="28" width="9.140625" style="24" bestFit="1" customWidth="1"/>
    <col min="29" max="29" width="11.28125" style="24" bestFit="1" customWidth="1"/>
    <col min="30" max="30" width="11.00390625" style="24" bestFit="1" customWidth="1"/>
    <col min="31" max="31" width="9.28125" style="24" bestFit="1" customWidth="1"/>
    <col min="32" max="35" width="10.57421875" style="24" bestFit="1" customWidth="1"/>
    <col min="36" max="36" width="9.57421875" style="24" bestFit="1" customWidth="1"/>
    <col min="37" max="37" width="10.57421875" style="24" bestFit="1" customWidth="1"/>
    <col min="38" max="65" width="9.57421875" style="24" bestFit="1" customWidth="1"/>
    <col min="66" max="66" width="10.57421875" style="24" bestFit="1" customWidth="1"/>
    <col min="67" max="16384" width="9.140625" style="24" customWidth="1"/>
  </cols>
  <sheetData>
    <row r="2" ht="20.25">
      <c r="B2" s="1" t="s">
        <v>91</v>
      </c>
    </row>
    <row r="3" spans="3:65" ht="12.75">
      <c r="C3" s="61"/>
      <c r="D3" s="61"/>
      <c r="E3" s="61"/>
      <c r="F3" s="59"/>
      <c r="G3" s="59"/>
      <c r="H3" s="59"/>
      <c r="I3" s="59"/>
      <c r="J3" s="59"/>
      <c r="K3" s="59"/>
      <c r="L3" s="59"/>
      <c r="M3" s="61"/>
      <c r="N3" s="61"/>
      <c r="O3" s="61"/>
      <c r="P3" s="61"/>
      <c r="Q3" s="61"/>
      <c r="R3" s="61"/>
      <c r="S3" s="61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</row>
    <row r="4" spans="3:66" ht="13.5" thickBot="1">
      <c r="C4" s="60" t="s">
        <v>12</v>
      </c>
      <c r="D4" s="26" t="s">
        <v>181</v>
      </c>
      <c r="E4" s="26" t="s">
        <v>182</v>
      </c>
      <c r="F4" s="26" t="s">
        <v>183</v>
      </c>
      <c r="G4" s="26" t="s">
        <v>184</v>
      </c>
      <c r="H4" s="26" t="s">
        <v>185</v>
      </c>
      <c r="I4" s="26" t="s">
        <v>186</v>
      </c>
      <c r="J4" s="26" t="s">
        <v>187</v>
      </c>
      <c r="K4" s="26" t="s">
        <v>188</v>
      </c>
      <c r="L4" s="26" t="s">
        <v>189</v>
      </c>
      <c r="M4" s="26" t="s">
        <v>190</v>
      </c>
      <c r="N4" s="26" t="s">
        <v>191</v>
      </c>
      <c r="O4" s="26" t="s">
        <v>192</v>
      </c>
      <c r="P4" s="26" t="s">
        <v>193</v>
      </c>
      <c r="Q4" s="26" t="s">
        <v>194</v>
      </c>
      <c r="R4" s="26" t="s">
        <v>195</v>
      </c>
      <c r="S4" s="26" t="s">
        <v>196</v>
      </c>
      <c r="T4" s="26" t="s">
        <v>197</v>
      </c>
      <c r="U4" s="26" t="s">
        <v>198</v>
      </c>
      <c r="V4" s="26" t="s">
        <v>199</v>
      </c>
      <c r="W4" s="26" t="s">
        <v>200</v>
      </c>
      <c r="X4" s="26" t="s">
        <v>201</v>
      </c>
      <c r="Y4" s="26" t="s">
        <v>202</v>
      </c>
      <c r="Z4" s="26" t="s">
        <v>203</v>
      </c>
      <c r="AA4" s="26" t="s">
        <v>204</v>
      </c>
      <c r="AB4" s="26" t="s">
        <v>205</v>
      </c>
      <c r="AC4" s="26" t="s">
        <v>206</v>
      </c>
      <c r="AD4" s="26" t="s">
        <v>207</v>
      </c>
      <c r="AE4" s="26" t="s">
        <v>208</v>
      </c>
      <c r="AF4" s="26" t="s">
        <v>209</v>
      </c>
      <c r="AG4" s="26" t="s">
        <v>210</v>
      </c>
      <c r="AH4" s="26" t="s">
        <v>211</v>
      </c>
      <c r="AI4" s="26" t="s">
        <v>212</v>
      </c>
      <c r="AJ4" s="26" t="s">
        <v>213</v>
      </c>
      <c r="AK4" s="26" t="s">
        <v>214</v>
      </c>
      <c r="AL4" s="26" t="s">
        <v>215</v>
      </c>
      <c r="AM4" s="26" t="s">
        <v>216</v>
      </c>
      <c r="AN4" s="26" t="s">
        <v>217</v>
      </c>
      <c r="AO4" s="26" t="s">
        <v>218</v>
      </c>
      <c r="AP4" s="26" t="s">
        <v>219</v>
      </c>
      <c r="AQ4" s="26" t="s">
        <v>220</v>
      </c>
      <c r="AR4" s="26" t="s">
        <v>221</v>
      </c>
      <c r="AS4" s="26" t="s">
        <v>222</v>
      </c>
      <c r="AT4" s="26" t="s">
        <v>223</v>
      </c>
      <c r="AU4" s="26" t="s">
        <v>224</v>
      </c>
      <c r="AV4" s="26" t="s">
        <v>225</v>
      </c>
      <c r="AW4" s="26" t="s">
        <v>226</v>
      </c>
      <c r="AX4" s="26" t="s">
        <v>227</v>
      </c>
      <c r="AY4" s="26" t="s">
        <v>228</v>
      </c>
      <c r="AZ4" s="26" t="s">
        <v>229</v>
      </c>
      <c r="BA4" s="26" t="s">
        <v>230</v>
      </c>
      <c r="BB4" s="26" t="s">
        <v>231</v>
      </c>
      <c r="BC4" s="26" t="s">
        <v>232</v>
      </c>
      <c r="BD4" s="26" t="s">
        <v>233</v>
      </c>
      <c r="BE4" s="26" t="s">
        <v>234</v>
      </c>
      <c r="BF4" s="26" t="s">
        <v>235</v>
      </c>
      <c r="BG4" s="26" t="s">
        <v>236</v>
      </c>
      <c r="BH4" s="26" t="s">
        <v>237</v>
      </c>
      <c r="BI4" s="26" t="s">
        <v>238</v>
      </c>
      <c r="BJ4" s="26" t="s">
        <v>239</v>
      </c>
      <c r="BK4" s="26" t="s">
        <v>240</v>
      </c>
      <c r="BL4" s="26" t="s">
        <v>241</v>
      </c>
      <c r="BM4" s="26" t="s">
        <v>242</v>
      </c>
      <c r="BN4" s="26" t="s">
        <v>153</v>
      </c>
    </row>
    <row r="5" spans="4:66" ht="248.25" customHeight="1">
      <c r="D5" s="62" t="s">
        <v>243</v>
      </c>
      <c r="E5" s="63" t="s">
        <v>244</v>
      </c>
      <c r="F5" s="64" t="s">
        <v>245</v>
      </c>
      <c r="G5" s="62" t="s">
        <v>246</v>
      </c>
      <c r="H5" s="65" t="s">
        <v>19</v>
      </c>
      <c r="I5" s="65" t="s">
        <v>247</v>
      </c>
      <c r="J5" s="65" t="s">
        <v>23</v>
      </c>
      <c r="K5" s="65" t="s">
        <v>25</v>
      </c>
      <c r="L5" s="65" t="s">
        <v>43</v>
      </c>
      <c r="M5" s="65" t="s">
        <v>45</v>
      </c>
      <c r="N5" s="65" t="s">
        <v>47</v>
      </c>
      <c r="O5" s="65" t="s">
        <v>157</v>
      </c>
      <c r="P5" s="65" t="s">
        <v>159</v>
      </c>
      <c r="Q5" s="65" t="s">
        <v>161</v>
      </c>
      <c r="R5" s="65" t="s">
        <v>163</v>
      </c>
      <c r="S5" s="66" t="s">
        <v>248</v>
      </c>
      <c r="T5" s="62" t="s">
        <v>249</v>
      </c>
      <c r="U5" s="66" t="s">
        <v>250</v>
      </c>
      <c r="V5" s="62" t="s">
        <v>251</v>
      </c>
      <c r="W5" s="66" t="s">
        <v>252</v>
      </c>
      <c r="X5" s="62" t="s">
        <v>246</v>
      </c>
      <c r="Y5" s="65" t="s">
        <v>19</v>
      </c>
      <c r="Z5" s="65" t="s">
        <v>247</v>
      </c>
      <c r="AA5" s="65" t="s">
        <v>23</v>
      </c>
      <c r="AB5" s="65" t="s">
        <v>25</v>
      </c>
      <c r="AC5" s="65" t="s">
        <v>43</v>
      </c>
      <c r="AD5" s="65" t="s">
        <v>45</v>
      </c>
      <c r="AE5" s="65" t="s">
        <v>47</v>
      </c>
      <c r="AF5" s="65" t="s">
        <v>157</v>
      </c>
      <c r="AG5" s="65" t="s">
        <v>159</v>
      </c>
      <c r="AH5" s="65" t="s">
        <v>161</v>
      </c>
      <c r="AI5" s="65" t="s">
        <v>163</v>
      </c>
      <c r="AJ5" s="65" t="s">
        <v>253</v>
      </c>
      <c r="AK5" s="66" t="s">
        <v>245</v>
      </c>
      <c r="AL5" s="62" t="s">
        <v>254</v>
      </c>
      <c r="AM5" s="65" t="s">
        <v>19</v>
      </c>
      <c r="AN5" s="65" t="s">
        <v>247</v>
      </c>
      <c r="AO5" s="65" t="s">
        <v>23</v>
      </c>
      <c r="AP5" s="65" t="s">
        <v>25</v>
      </c>
      <c r="AQ5" s="65" t="s">
        <v>43</v>
      </c>
      <c r="AR5" s="65" t="s">
        <v>45</v>
      </c>
      <c r="AS5" s="65" t="s">
        <v>47</v>
      </c>
      <c r="AT5" s="65" t="s">
        <v>157</v>
      </c>
      <c r="AU5" s="65" t="s">
        <v>159</v>
      </c>
      <c r="AV5" s="65" t="s">
        <v>161</v>
      </c>
      <c r="AW5" s="65" t="s">
        <v>163</v>
      </c>
      <c r="AX5" s="65" t="s">
        <v>255</v>
      </c>
      <c r="AY5" s="66" t="s">
        <v>256</v>
      </c>
      <c r="AZ5" s="62" t="s">
        <v>254</v>
      </c>
      <c r="BA5" s="65" t="s">
        <v>19</v>
      </c>
      <c r="BB5" s="65" t="s">
        <v>247</v>
      </c>
      <c r="BC5" s="65" t="s">
        <v>23</v>
      </c>
      <c r="BD5" s="65" t="s">
        <v>25</v>
      </c>
      <c r="BE5" s="65" t="s">
        <v>43</v>
      </c>
      <c r="BF5" s="65" t="s">
        <v>45</v>
      </c>
      <c r="BG5" s="65" t="s">
        <v>47</v>
      </c>
      <c r="BH5" s="65" t="s">
        <v>157</v>
      </c>
      <c r="BI5" s="65" t="s">
        <v>159</v>
      </c>
      <c r="BJ5" s="65" t="s">
        <v>161</v>
      </c>
      <c r="BK5" s="65" t="s">
        <v>163</v>
      </c>
      <c r="BL5" s="65" t="s">
        <v>255</v>
      </c>
      <c r="BM5" s="65" t="s">
        <v>256</v>
      </c>
      <c r="BN5" s="66" t="s">
        <v>258</v>
      </c>
    </row>
    <row r="6" spans="2:68" s="14" customFormat="1" ht="42" customHeight="1" thickBot="1">
      <c r="B6" s="22" t="s">
        <v>11</v>
      </c>
      <c r="C6" s="31" t="s">
        <v>56</v>
      </c>
      <c r="D6" s="67" t="s">
        <v>67</v>
      </c>
      <c r="E6" s="68" t="s">
        <v>67</v>
      </c>
      <c r="F6" s="69" t="s">
        <v>68</v>
      </c>
      <c r="G6" s="67" t="s">
        <v>69</v>
      </c>
      <c r="H6" s="70" t="s">
        <v>69</v>
      </c>
      <c r="I6" s="70" t="s">
        <v>69</v>
      </c>
      <c r="J6" s="70" t="s">
        <v>69</v>
      </c>
      <c r="K6" s="70" t="s">
        <v>69</v>
      </c>
      <c r="L6" s="70" t="s">
        <v>69</v>
      </c>
      <c r="M6" s="70" t="s">
        <v>69</v>
      </c>
      <c r="N6" s="70" t="s">
        <v>69</v>
      </c>
      <c r="O6" s="70" t="s">
        <v>69</v>
      </c>
      <c r="P6" s="70" t="s">
        <v>69</v>
      </c>
      <c r="Q6" s="70" t="s">
        <v>69</v>
      </c>
      <c r="R6" s="70" t="s">
        <v>69</v>
      </c>
      <c r="S6" s="71" t="s">
        <v>69</v>
      </c>
      <c r="T6" s="67" t="s">
        <v>70</v>
      </c>
      <c r="U6" s="71" t="s">
        <v>70</v>
      </c>
      <c r="V6" s="67" t="s">
        <v>71</v>
      </c>
      <c r="W6" s="71" t="s">
        <v>71</v>
      </c>
      <c r="X6" s="67" t="s">
        <v>72</v>
      </c>
      <c r="Y6" s="70" t="s">
        <v>72</v>
      </c>
      <c r="Z6" s="70" t="s">
        <v>72</v>
      </c>
      <c r="AA6" s="70" t="s">
        <v>72</v>
      </c>
      <c r="AB6" s="70" t="s">
        <v>72</v>
      </c>
      <c r="AC6" s="70" t="s">
        <v>72</v>
      </c>
      <c r="AD6" s="70" t="s">
        <v>72</v>
      </c>
      <c r="AE6" s="70" t="s">
        <v>72</v>
      </c>
      <c r="AF6" s="70" t="s">
        <v>72</v>
      </c>
      <c r="AG6" s="70" t="s">
        <v>72</v>
      </c>
      <c r="AH6" s="70" t="s">
        <v>72</v>
      </c>
      <c r="AI6" s="70" t="s">
        <v>72</v>
      </c>
      <c r="AJ6" s="70" t="s">
        <v>72</v>
      </c>
      <c r="AK6" s="71" t="s">
        <v>72</v>
      </c>
      <c r="AL6" s="67" t="s">
        <v>73</v>
      </c>
      <c r="AM6" s="70" t="s">
        <v>73</v>
      </c>
      <c r="AN6" s="70" t="s">
        <v>73</v>
      </c>
      <c r="AO6" s="70" t="s">
        <v>73</v>
      </c>
      <c r="AP6" s="70" t="s">
        <v>73</v>
      </c>
      <c r="AQ6" s="70" t="s">
        <v>73</v>
      </c>
      <c r="AR6" s="70" t="s">
        <v>73</v>
      </c>
      <c r="AS6" s="70" t="s">
        <v>73</v>
      </c>
      <c r="AT6" s="70" t="s">
        <v>73</v>
      </c>
      <c r="AU6" s="70" t="s">
        <v>73</v>
      </c>
      <c r="AV6" s="70" t="s">
        <v>73</v>
      </c>
      <c r="AW6" s="70" t="s">
        <v>73</v>
      </c>
      <c r="AX6" s="70" t="s">
        <v>73</v>
      </c>
      <c r="AY6" s="71" t="s">
        <v>73</v>
      </c>
      <c r="AZ6" s="67" t="s">
        <v>150</v>
      </c>
      <c r="BA6" s="70" t="s">
        <v>150</v>
      </c>
      <c r="BB6" s="70" t="s">
        <v>150</v>
      </c>
      <c r="BC6" s="70" t="s">
        <v>150</v>
      </c>
      <c r="BD6" s="70" t="s">
        <v>150</v>
      </c>
      <c r="BE6" s="70" t="s">
        <v>150</v>
      </c>
      <c r="BF6" s="70" t="s">
        <v>150</v>
      </c>
      <c r="BG6" s="70" t="s">
        <v>150</v>
      </c>
      <c r="BH6" s="70" t="s">
        <v>150</v>
      </c>
      <c r="BI6" s="70" t="s">
        <v>150</v>
      </c>
      <c r="BJ6" s="70" t="s">
        <v>150</v>
      </c>
      <c r="BK6" s="70" t="s">
        <v>150</v>
      </c>
      <c r="BL6" s="70" t="s">
        <v>150</v>
      </c>
      <c r="BM6" s="70" t="s">
        <v>150</v>
      </c>
      <c r="BN6" s="71" t="s">
        <v>152</v>
      </c>
      <c r="BO6" s="72"/>
      <c r="BP6" s="72"/>
    </row>
    <row r="7" spans="2:66" s="78" customFormat="1" ht="12.75">
      <c r="B7" s="36" t="s">
        <v>93</v>
      </c>
      <c r="C7" s="37" t="s">
        <v>117</v>
      </c>
      <c r="D7" s="73"/>
      <c r="E7" s="74" t="e">
        <f>'Alokace nákladů na procesy'!H7*'Alokace nákladů na procesy'!D7/'Alokace nákladů na procesy'!$D$11</f>
        <v>#DIV/0!</v>
      </c>
      <c r="F7" s="75"/>
      <c r="G7" s="73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  <c r="T7" s="73"/>
      <c r="U7" s="77"/>
      <c r="V7" s="73"/>
      <c r="W7" s="77"/>
      <c r="X7" s="73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7"/>
      <c r="AL7" s="73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7"/>
      <c r="AZ7" s="73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7"/>
      <c r="BN7" s="77"/>
    </row>
    <row r="8" spans="2:66" s="78" customFormat="1" ht="12.75">
      <c r="B8" s="36" t="s">
        <v>94</v>
      </c>
      <c r="C8" s="42" t="s">
        <v>118</v>
      </c>
      <c r="D8" s="79"/>
      <c r="E8" s="80" t="e">
        <f>'Alokace nákladů na procesy'!H8*'Alokace nákladů na procesy'!D8/'Alokace nákladů na procesy'!$D$11</f>
        <v>#DIV/0!</v>
      </c>
      <c r="F8" s="81"/>
      <c r="G8" s="7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79"/>
      <c r="U8" s="83"/>
      <c r="V8" s="79"/>
      <c r="W8" s="83"/>
      <c r="X8" s="79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3"/>
      <c r="AL8" s="79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3"/>
      <c r="AZ8" s="79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3"/>
      <c r="BN8" s="83"/>
    </row>
    <row r="9" spans="2:66" s="78" customFormat="1" ht="13.5" thickBot="1">
      <c r="B9" s="36" t="s">
        <v>95</v>
      </c>
      <c r="C9" s="46" t="s">
        <v>119</v>
      </c>
      <c r="D9" s="84"/>
      <c r="E9" s="85" t="e">
        <f>'Alokace nákladů na procesy'!H9*'Alokace nákladů na procesy'!D9/'Alokace nákladů na procesy'!$D$11</f>
        <v>#DIV/0!</v>
      </c>
      <c r="F9" s="86"/>
      <c r="G9" s="84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  <c r="T9" s="84"/>
      <c r="U9" s="88"/>
      <c r="V9" s="84"/>
      <c r="W9" s="88"/>
      <c r="X9" s="84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8"/>
      <c r="AL9" s="84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8"/>
      <c r="AZ9" s="84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8"/>
      <c r="BN9" s="88"/>
    </row>
    <row r="10" spans="2:66" s="78" customFormat="1" ht="12.75">
      <c r="B10" s="36" t="s">
        <v>96</v>
      </c>
      <c r="C10" s="37" t="s">
        <v>243</v>
      </c>
      <c r="D10" s="89">
        <f>'Alokace nákladů na procesy'!H10</f>
        <v>0</v>
      </c>
      <c r="E10" s="90"/>
      <c r="F10" s="91"/>
      <c r="G10" s="89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/>
      <c r="T10" s="89"/>
      <c r="U10" s="93"/>
      <c r="V10" s="89"/>
      <c r="W10" s="93"/>
      <c r="X10" s="89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3"/>
      <c r="AL10" s="89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3"/>
      <c r="AZ10" s="89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3"/>
      <c r="BN10" s="93"/>
    </row>
    <row r="11" spans="2:66" s="78" customFormat="1" ht="13.5" thickBot="1">
      <c r="B11" s="36" t="s">
        <v>97</v>
      </c>
      <c r="C11" s="42" t="s">
        <v>244</v>
      </c>
      <c r="D11" s="79"/>
      <c r="E11" s="80">
        <f>'Alokace nákladů na procesy'!H11</f>
        <v>0</v>
      </c>
      <c r="F11" s="81"/>
      <c r="G11" s="79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3"/>
      <c r="T11" s="79"/>
      <c r="U11" s="83"/>
      <c r="V11" s="79"/>
      <c r="W11" s="83"/>
      <c r="X11" s="79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3"/>
      <c r="AL11" s="79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3"/>
      <c r="AZ11" s="79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3"/>
      <c r="BN11" s="83"/>
    </row>
    <row r="12" spans="2:66" s="78" customFormat="1" ht="12.75">
      <c r="B12" s="36" t="s">
        <v>98</v>
      </c>
      <c r="C12" s="37" t="s">
        <v>245</v>
      </c>
      <c r="D12" s="89"/>
      <c r="E12" s="90"/>
      <c r="F12" s="91">
        <f>'Alokace nákladů na procesy'!H12</f>
        <v>0</v>
      </c>
      <c r="G12" s="89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  <c r="T12" s="89"/>
      <c r="U12" s="93"/>
      <c r="V12" s="89"/>
      <c r="W12" s="93"/>
      <c r="X12" s="89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3">
        <f>'Alokace nákladů na procesy'!H12</f>
        <v>0</v>
      </c>
      <c r="AL12" s="89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3"/>
      <c r="AZ12" s="89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3"/>
      <c r="BN12" s="93"/>
    </row>
    <row r="13" spans="2:66" s="78" customFormat="1" ht="13.5" thickBot="1">
      <c r="B13" s="36" t="s">
        <v>99</v>
      </c>
      <c r="C13" s="46" t="s">
        <v>120</v>
      </c>
      <c r="D13" s="84"/>
      <c r="E13" s="85"/>
      <c r="F13" s="86">
        <f>'Alokace nákladů na procesy'!H13</f>
        <v>0</v>
      </c>
      <c r="G13" s="84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  <c r="T13" s="84"/>
      <c r="U13" s="88"/>
      <c r="V13" s="84"/>
      <c r="W13" s="88"/>
      <c r="X13" s="84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>
        <f>'Alokace nákladů na procesy'!H13</f>
        <v>0</v>
      </c>
      <c r="AL13" s="84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8"/>
      <c r="AZ13" s="84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8"/>
      <c r="BN13" s="88"/>
    </row>
    <row r="14" spans="2:66" s="78" customFormat="1" ht="12.75">
      <c r="B14" s="36" t="s">
        <v>100</v>
      </c>
      <c r="C14" s="37" t="s">
        <v>121</v>
      </c>
      <c r="D14" s="89"/>
      <c r="E14" s="90"/>
      <c r="F14" s="91"/>
      <c r="G14" s="89">
        <f>'Alokace nákladů na procesy'!H14</f>
        <v>0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>
        <f>'Alokace nákladů na procesy'!H14</f>
        <v>0</v>
      </c>
      <c r="T14" s="89"/>
      <c r="U14" s="93"/>
      <c r="V14" s="89"/>
      <c r="W14" s="93"/>
      <c r="X14" s="89">
        <f>'Alokace nákladů na procesy'!H14</f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>
        <f>'Alokace nákladů na procesy'!H14</f>
        <v>0</v>
      </c>
      <c r="AK14" s="93"/>
      <c r="AL14" s="89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3"/>
      <c r="AZ14" s="89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3"/>
      <c r="BN14" s="93"/>
    </row>
    <row r="15" spans="2:66" s="78" customFormat="1" ht="12.75">
      <c r="B15" s="36" t="s">
        <v>101</v>
      </c>
      <c r="C15" s="42" t="s">
        <v>122</v>
      </c>
      <c r="D15" s="79"/>
      <c r="E15" s="80"/>
      <c r="F15" s="81"/>
      <c r="G15" s="79"/>
      <c r="H15" s="82">
        <f>'Alokace nákladů na procesy'!H15</f>
        <v>0</v>
      </c>
      <c r="I15" s="82">
        <f>'Alokace nákladů na procesy'!H15</f>
        <v>0</v>
      </c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79"/>
      <c r="U15" s="83"/>
      <c r="V15" s="79"/>
      <c r="W15" s="83"/>
      <c r="X15" s="79"/>
      <c r="Y15" s="82">
        <f>'Alokace nákladů na procesy'!H15</f>
        <v>0</v>
      </c>
      <c r="Z15" s="82">
        <f>'Alokace nákladů na procesy'!H15</f>
        <v>0</v>
      </c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3"/>
      <c r="AL15" s="79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3"/>
      <c r="AZ15" s="79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3"/>
      <c r="BN15" s="83"/>
    </row>
    <row r="16" spans="2:66" s="78" customFormat="1" ht="12.75">
      <c r="B16" s="36" t="s">
        <v>102</v>
      </c>
      <c r="C16" s="42" t="s">
        <v>123</v>
      </c>
      <c r="D16" s="79"/>
      <c r="E16" s="80"/>
      <c r="F16" s="81"/>
      <c r="G16" s="79"/>
      <c r="H16" s="82"/>
      <c r="I16" s="82"/>
      <c r="J16" s="82"/>
      <c r="K16" s="82"/>
      <c r="L16" s="82"/>
      <c r="M16" s="82"/>
      <c r="N16" s="82"/>
      <c r="O16" s="82">
        <f>'Alokace nákladů na procesy'!H16</f>
        <v>0</v>
      </c>
      <c r="P16" s="82">
        <f>'Alokace nákladů na procesy'!H16</f>
        <v>0</v>
      </c>
      <c r="Q16" s="82"/>
      <c r="R16" s="82"/>
      <c r="S16" s="83"/>
      <c r="T16" s="79"/>
      <c r="U16" s="83"/>
      <c r="V16" s="79"/>
      <c r="W16" s="83"/>
      <c r="X16" s="79"/>
      <c r="Y16" s="82"/>
      <c r="Z16" s="82"/>
      <c r="AA16" s="82"/>
      <c r="AB16" s="82"/>
      <c r="AC16" s="82"/>
      <c r="AD16" s="82"/>
      <c r="AE16" s="82"/>
      <c r="AF16" s="82">
        <f>'Alokace nákladů na procesy'!H16</f>
        <v>0</v>
      </c>
      <c r="AG16" s="82">
        <f>'Alokace nákladů na procesy'!H16</f>
        <v>0</v>
      </c>
      <c r="AH16" s="82"/>
      <c r="AI16" s="82"/>
      <c r="AJ16" s="82"/>
      <c r="AK16" s="83"/>
      <c r="AL16" s="79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79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3"/>
      <c r="BN16" s="83"/>
    </row>
    <row r="17" spans="2:66" s="78" customFormat="1" ht="12.75">
      <c r="B17" s="36" t="s">
        <v>103</v>
      </c>
      <c r="C17" s="42" t="s">
        <v>124</v>
      </c>
      <c r="D17" s="79"/>
      <c r="E17" s="80"/>
      <c r="F17" s="81"/>
      <c r="G17" s="79"/>
      <c r="H17" s="82"/>
      <c r="I17" s="82"/>
      <c r="J17" s="82"/>
      <c r="K17" s="82"/>
      <c r="L17" s="82"/>
      <c r="M17" s="82"/>
      <c r="N17" s="82"/>
      <c r="O17" s="82"/>
      <c r="P17" s="82"/>
      <c r="Q17" s="82">
        <f>'Alokace nákladů na procesy'!H17</f>
        <v>0</v>
      </c>
      <c r="R17" s="82">
        <f>'Alokace nákladů na procesy'!H17</f>
        <v>0</v>
      </c>
      <c r="S17" s="83"/>
      <c r="T17" s="79"/>
      <c r="U17" s="83"/>
      <c r="V17" s="79"/>
      <c r="W17" s="83"/>
      <c r="X17" s="79"/>
      <c r="Y17" s="82"/>
      <c r="Z17" s="82"/>
      <c r="AA17" s="82"/>
      <c r="AB17" s="82"/>
      <c r="AC17" s="82"/>
      <c r="AD17" s="82"/>
      <c r="AE17" s="82"/>
      <c r="AF17" s="82"/>
      <c r="AG17" s="82"/>
      <c r="AH17" s="82">
        <f>'Alokace nákladů na procesy'!H17</f>
        <v>0</v>
      </c>
      <c r="AI17" s="82">
        <f>'Alokace nákladů na procesy'!H17</f>
        <v>0</v>
      </c>
      <c r="AJ17" s="82"/>
      <c r="AK17" s="83"/>
      <c r="AL17" s="79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3"/>
      <c r="AZ17" s="79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3"/>
      <c r="BN17" s="83"/>
    </row>
    <row r="18" spans="2:66" s="78" customFormat="1" ht="12.75">
      <c r="B18" s="36" t="s">
        <v>104</v>
      </c>
      <c r="C18" s="42" t="s">
        <v>125</v>
      </c>
      <c r="D18" s="79"/>
      <c r="E18" s="80"/>
      <c r="F18" s="81"/>
      <c r="G18" s="79"/>
      <c r="H18" s="82"/>
      <c r="I18" s="82"/>
      <c r="J18" s="82"/>
      <c r="K18" s="82">
        <f>'Alokace nákladů na procesy'!H18</f>
        <v>0</v>
      </c>
      <c r="L18" s="82"/>
      <c r="M18" s="82">
        <f>'Alokace nákladů na procesy'!H18</f>
        <v>0</v>
      </c>
      <c r="N18" s="82"/>
      <c r="O18" s="82"/>
      <c r="P18" s="82"/>
      <c r="Q18" s="82"/>
      <c r="R18" s="82"/>
      <c r="S18" s="83"/>
      <c r="T18" s="79"/>
      <c r="U18" s="83"/>
      <c r="V18" s="79"/>
      <c r="W18" s="83"/>
      <c r="X18" s="79"/>
      <c r="Y18" s="82"/>
      <c r="Z18" s="82"/>
      <c r="AA18" s="82"/>
      <c r="AB18" s="82">
        <f>'Alokace nákladů na procesy'!H18</f>
        <v>0</v>
      </c>
      <c r="AC18" s="82"/>
      <c r="AD18" s="82">
        <f>'Alokace nákladů na procesy'!H18</f>
        <v>0</v>
      </c>
      <c r="AE18" s="82"/>
      <c r="AF18" s="82"/>
      <c r="AG18" s="82"/>
      <c r="AH18" s="82"/>
      <c r="AI18" s="82"/>
      <c r="AJ18" s="82"/>
      <c r="AK18" s="83"/>
      <c r="AL18" s="79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79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3"/>
      <c r="BN18" s="83"/>
    </row>
    <row r="19" spans="2:66" s="78" customFormat="1" ht="12.75">
      <c r="B19" s="36" t="s">
        <v>105</v>
      </c>
      <c r="C19" s="42" t="s">
        <v>126</v>
      </c>
      <c r="D19" s="79"/>
      <c r="E19" s="80"/>
      <c r="F19" s="81"/>
      <c r="G19" s="79"/>
      <c r="H19" s="82"/>
      <c r="I19" s="82"/>
      <c r="J19" s="82">
        <f>'Alokace nákladů na procesy'!H19</f>
        <v>0</v>
      </c>
      <c r="K19" s="82"/>
      <c r="L19" s="82"/>
      <c r="M19" s="82"/>
      <c r="N19" s="82">
        <f>'Alokace nákladů na procesy'!H19</f>
        <v>0</v>
      </c>
      <c r="O19" s="82"/>
      <c r="P19" s="82"/>
      <c r="Q19" s="82"/>
      <c r="R19" s="82"/>
      <c r="S19" s="83"/>
      <c r="T19" s="79"/>
      <c r="U19" s="83"/>
      <c r="V19" s="79"/>
      <c r="W19" s="83"/>
      <c r="X19" s="79"/>
      <c r="Y19" s="82"/>
      <c r="Z19" s="82"/>
      <c r="AA19" s="82">
        <f>'Alokace nákladů na procesy'!H19</f>
        <v>0</v>
      </c>
      <c r="AB19" s="82"/>
      <c r="AC19" s="82"/>
      <c r="AD19" s="82"/>
      <c r="AE19" s="82">
        <f>'Alokace nákladů na procesy'!H19</f>
        <v>0</v>
      </c>
      <c r="AF19" s="82"/>
      <c r="AG19" s="82"/>
      <c r="AH19" s="82"/>
      <c r="AI19" s="82"/>
      <c r="AJ19" s="82"/>
      <c r="AK19" s="83"/>
      <c r="AL19" s="79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79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3"/>
      <c r="BN19" s="83"/>
    </row>
    <row r="20" spans="2:66" s="78" customFormat="1" ht="13.5" thickBot="1">
      <c r="B20" s="36" t="s">
        <v>106</v>
      </c>
      <c r="C20" s="46" t="s">
        <v>142</v>
      </c>
      <c r="D20" s="84"/>
      <c r="E20" s="85"/>
      <c r="F20" s="86"/>
      <c r="G20" s="84"/>
      <c r="H20" s="87"/>
      <c r="I20" s="87"/>
      <c r="J20" s="87"/>
      <c r="K20" s="87"/>
      <c r="L20" s="87">
        <f>'Alokace nákladů na procesy'!H20</f>
        <v>0</v>
      </c>
      <c r="M20" s="87"/>
      <c r="N20" s="87"/>
      <c r="O20" s="87"/>
      <c r="P20" s="87"/>
      <c r="Q20" s="87"/>
      <c r="R20" s="87"/>
      <c r="S20" s="88"/>
      <c r="T20" s="84"/>
      <c r="U20" s="88"/>
      <c r="V20" s="84"/>
      <c r="W20" s="88"/>
      <c r="X20" s="84"/>
      <c r="Y20" s="87"/>
      <c r="Z20" s="87"/>
      <c r="AA20" s="87"/>
      <c r="AB20" s="87"/>
      <c r="AC20" s="87">
        <f>'Alokace nákladů na procesy'!H20</f>
        <v>0</v>
      </c>
      <c r="AD20" s="87"/>
      <c r="AE20" s="87"/>
      <c r="AF20" s="87"/>
      <c r="AG20" s="87"/>
      <c r="AH20" s="87"/>
      <c r="AI20" s="87"/>
      <c r="AJ20" s="87"/>
      <c r="AK20" s="88"/>
      <c r="AL20" s="84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8"/>
      <c r="AZ20" s="84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8"/>
      <c r="BN20" s="88"/>
    </row>
    <row r="21" spans="2:66" s="78" customFormat="1" ht="25.5">
      <c r="B21" s="36" t="s">
        <v>107</v>
      </c>
      <c r="C21" s="117" t="s">
        <v>143</v>
      </c>
      <c r="D21" s="89"/>
      <c r="E21" s="90"/>
      <c r="F21" s="91"/>
      <c r="G21" s="89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89">
        <f>'Alokace nákladů na procesy'!H21</f>
        <v>0</v>
      </c>
      <c r="U21" s="93"/>
      <c r="V21" s="89"/>
      <c r="W21" s="93"/>
      <c r="X21" s="89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  <c r="AL21" s="89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3"/>
      <c r="AZ21" s="89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3"/>
      <c r="BN21" s="93"/>
    </row>
    <row r="22" spans="2:66" s="78" customFormat="1" ht="13.5" thickBot="1">
      <c r="B22" s="36" t="s">
        <v>108</v>
      </c>
      <c r="C22" s="46" t="s">
        <v>144</v>
      </c>
      <c r="D22" s="84"/>
      <c r="E22" s="85"/>
      <c r="F22" s="86"/>
      <c r="G22" s="84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84"/>
      <c r="U22" s="88">
        <f>'Alokace nákladů na procesy'!H22</f>
        <v>0</v>
      </c>
      <c r="V22" s="84"/>
      <c r="W22" s="88"/>
      <c r="X22" s="84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8"/>
      <c r="AL22" s="84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8"/>
      <c r="AZ22" s="84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8"/>
      <c r="BN22" s="88"/>
    </row>
    <row r="23" spans="2:66" s="78" customFormat="1" ht="12.75">
      <c r="B23" s="36" t="s">
        <v>109</v>
      </c>
      <c r="C23" s="37" t="s">
        <v>251</v>
      </c>
      <c r="D23" s="89"/>
      <c r="E23" s="90"/>
      <c r="F23" s="91"/>
      <c r="G23" s="89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  <c r="T23" s="89"/>
      <c r="U23" s="93"/>
      <c r="V23" s="89">
        <f>'Alokace nákladů na procesy'!H23</f>
        <v>0</v>
      </c>
      <c r="W23" s="93"/>
      <c r="X23" s="89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L23" s="89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3"/>
      <c r="AZ23" s="89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N23" s="93"/>
    </row>
    <row r="24" spans="2:66" s="78" customFormat="1" ht="13.5" thickBot="1">
      <c r="B24" s="36" t="s">
        <v>110</v>
      </c>
      <c r="C24" s="46" t="s">
        <v>252</v>
      </c>
      <c r="D24" s="84"/>
      <c r="E24" s="85"/>
      <c r="F24" s="86"/>
      <c r="G24" s="84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84"/>
      <c r="U24" s="88"/>
      <c r="V24" s="84"/>
      <c r="W24" s="88">
        <f>'Alokace nákladů na procesy'!H24</f>
        <v>0</v>
      </c>
      <c r="X24" s="84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  <c r="AL24" s="84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8"/>
      <c r="AZ24" s="84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8"/>
      <c r="BN24" s="88"/>
    </row>
    <row r="25" spans="2:66" s="78" customFormat="1" ht="12.75">
      <c r="B25" s="94" t="s">
        <v>111</v>
      </c>
      <c r="C25" s="37" t="s">
        <v>145</v>
      </c>
      <c r="D25" s="89"/>
      <c r="E25" s="93"/>
      <c r="F25" s="91"/>
      <c r="G25" s="89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 s="89"/>
      <c r="U25" s="93"/>
      <c r="V25" s="89"/>
      <c r="W25" s="93"/>
      <c r="X25" s="89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  <c r="AL25" s="89">
        <f>'Alokace nákladů na procesy'!H25</f>
        <v>0</v>
      </c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>
        <f>'Alokace nákladů na procesy'!H25</f>
        <v>0</v>
      </c>
      <c r="AY25" s="93"/>
      <c r="AZ25" s="89">
        <f>'Alokace nákladů na procesy'!H25</f>
        <v>0</v>
      </c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>
        <f>'Alokace nákladů na procesy'!H25</f>
        <v>0</v>
      </c>
      <c r="BM25" s="93"/>
      <c r="BN25" s="95"/>
    </row>
    <row r="26" spans="2:66" s="78" customFormat="1" ht="12.75">
      <c r="B26" s="94" t="s">
        <v>112</v>
      </c>
      <c r="C26" s="42" t="s">
        <v>146</v>
      </c>
      <c r="D26" s="79"/>
      <c r="E26" s="83"/>
      <c r="F26" s="81"/>
      <c r="G26" s="79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79"/>
      <c r="U26" s="83"/>
      <c r="V26" s="79"/>
      <c r="W26" s="83"/>
      <c r="X26" s="79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3"/>
      <c r="AL26" s="79"/>
      <c r="AM26" s="82">
        <f>'Alokace nákladů na procesy'!H26</f>
        <v>0</v>
      </c>
      <c r="AN26" s="82">
        <f>'Alokace nákladů na procesy'!H26</f>
        <v>0</v>
      </c>
      <c r="AO26" s="82"/>
      <c r="AP26" s="82"/>
      <c r="AQ26" s="82"/>
      <c r="AR26" s="82"/>
      <c r="AS26" s="82"/>
      <c r="AT26" s="82">
        <f>'Alokace nákladů na procesy'!H26</f>
        <v>0</v>
      </c>
      <c r="AU26" s="82">
        <f>'Alokace nákladů na procesy'!H26</f>
        <v>0</v>
      </c>
      <c r="AV26" s="82">
        <f>'Alokace nákladů na procesy'!H26</f>
        <v>0</v>
      </c>
      <c r="AW26" s="82">
        <f>'Alokace nákladů na procesy'!H26</f>
        <v>0</v>
      </c>
      <c r="AX26" s="82"/>
      <c r="AY26" s="83"/>
      <c r="AZ26" s="79"/>
      <c r="BA26" s="82">
        <f>'Alokace nákladů na procesy'!H26</f>
        <v>0</v>
      </c>
      <c r="BB26" s="82">
        <f>'Alokace nákladů na procesy'!H26</f>
        <v>0</v>
      </c>
      <c r="BC26" s="82"/>
      <c r="BD26" s="82"/>
      <c r="BE26" s="82"/>
      <c r="BF26" s="82"/>
      <c r="BG26" s="82"/>
      <c r="BH26" s="82">
        <f>'Alokace nákladů na procesy'!H26</f>
        <v>0</v>
      </c>
      <c r="BI26" s="82">
        <f>'Alokace nákladů na procesy'!H26</f>
        <v>0</v>
      </c>
      <c r="BJ26" s="82">
        <f>'Alokace nákladů na procesy'!H26</f>
        <v>0</v>
      </c>
      <c r="BK26" s="82">
        <f>'Alokace nákladů na procesy'!H26</f>
        <v>0</v>
      </c>
      <c r="BL26" s="82"/>
      <c r="BM26" s="83"/>
      <c r="BN26" s="96"/>
    </row>
    <row r="27" spans="2:66" s="78" customFormat="1" ht="12.75">
      <c r="B27" s="94" t="s">
        <v>113</v>
      </c>
      <c r="C27" s="42" t="s">
        <v>147</v>
      </c>
      <c r="D27" s="79"/>
      <c r="E27" s="83"/>
      <c r="F27" s="81"/>
      <c r="G27" s="79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79"/>
      <c r="U27" s="83"/>
      <c r="V27" s="79"/>
      <c r="W27" s="83"/>
      <c r="X27" s="79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3"/>
      <c r="AL27" s="79"/>
      <c r="AM27" s="82"/>
      <c r="AN27" s="82"/>
      <c r="AO27" s="82"/>
      <c r="AP27" s="82">
        <f>'Alokace nákladů na procesy'!H27</f>
        <v>0</v>
      </c>
      <c r="AQ27" s="82"/>
      <c r="AR27" s="82">
        <f>'Alokace nákladů na procesy'!H27</f>
        <v>0</v>
      </c>
      <c r="AS27" s="82"/>
      <c r="AT27" s="82"/>
      <c r="AU27" s="82"/>
      <c r="AV27" s="82"/>
      <c r="AW27" s="82"/>
      <c r="AX27" s="82"/>
      <c r="AY27" s="83"/>
      <c r="AZ27" s="79"/>
      <c r="BA27" s="82"/>
      <c r="BB27" s="82"/>
      <c r="BC27" s="82"/>
      <c r="BD27" s="82">
        <f>'Alokace nákladů na procesy'!H27</f>
        <v>0</v>
      </c>
      <c r="BE27" s="82"/>
      <c r="BF27" s="82">
        <f>'Alokace nákladů na procesy'!H27</f>
        <v>0</v>
      </c>
      <c r="BG27" s="82"/>
      <c r="BH27" s="82"/>
      <c r="BI27" s="82"/>
      <c r="BJ27" s="82"/>
      <c r="BK27" s="82"/>
      <c r="BL27" s="82"/>
      <c r="BM27" s="83"/>
      <c r="BN27" s="96"/>
    </row>
    <row r="28" spans="2:66" s="78" customFormat="1" ht="12.75">
      <c r="B28" s="94" t="s">
        <v>114</v>
      </c>
      <c r="C28" s="42" t="s">
        <v>148</v>
      </c>
      <c r="D28" s="79"/>
      <c r="E28" s="83"/>
      <c r="F28" s="81"/>
      <c r="G28" s="79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79"/>
      <c r="U28" s="83"/>
      <c r="V28" s="79"/>
      <c r="W28" s="83"/>
      <c r="X28" s="79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3"/>
      <c r="AL28" s="79"/>
      <c r="AM28" s="82"/>
      <c r="AN28" s="82"/>
      <c r="AO28" s="82">
        <f>'Alokace nákladů na procesy'!H28</f>
        <v>0</v>
      </c>
      <c r="AP28" s="82"/>
      <c r="AQ28" s="82"/>
      <c r="AR28" s="82"/>
      <c r="AS28" s="82">
        <f>'Alokace nákladů na procesy'!H28</f>
        <v>0</v>
      </c>
      <c r="AT28" s="82"/>
      <c r="AU28" s="82"/>
      <c r="AV28" s="82"/>
      <c r="AW28" s="82"/>
      <c r="AX28" s="82"/>
      <c r="AY28" s="83"/>
      <c r="AZ28" s="79"/>
      <c r="BA28" s="82"/>
      <c r="BB28" s="82"/>
      <c r="BC28" s="82">
        <f>'Alokace nákladů na procesy'!H28</f>
        <v>0</v>
      </c>
      <c r="BD28" s="82"/>
      <c r="BE28" s="82"/>
      <c r="BF28" s="82"/>
      <c r="BG28" s="82">
        <f>'Alokace nákladů na procesy'!H28</f>
        <v>0</v>
      </c>
      <c r="BH28" s="82"/>
      <c r="BI28" s="82"/>
      <c r="BJ28" s="82"/>
      <c r="BK28" s="82"/>
      <c r="BL28" s="82"/>
      <c r="BM28" s="83"/>
      <c r="BN28" s="96"/>
    </row>
    <row r="29" spans="2:66" s="78" customFormat="1" ht="12.75">
      <c r="B29" s="94" t="s">
        <v>115</v>
      </c>
      <c r="C29" s="42" t="s">
        <v>149</v>
      </c>
      <c r="D29" s="79"/>
      <c r="E29" s="83"/>
      <c r="F29" s="81"/>
      <c r="G29" s="79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79"/>
      <c r="U29" s="83"/>
      <c r="V29" s="79"/>
      <c r="W29" s="83"/>
      <c r="X29" s="79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3"/>
      <c r="AL29" s="79"/>
      <c r="AM29" s="82"/>
      <c r="AN29" s="82"/>
      <c r="AO29" s="82"/>
      <c r="AP29" s="82"/>
      <c r="AQ29" s="82">
        <f>'Alokace nákladů na procesy'!H29</f>
        <v>0</v>
      </c>
      <c r="AR29" s="82"/>
      <c r="AS29" s="82"/>
      <c r="AT29" s="82"/>
      <c r="AU29" s="82"/>
      <c r="AV29" s="82"/>
      <c r="AW29" s="82"/>
      <c r="AX29" s="82"/>
      <c r="AY29" s="83"/>
      <c r="AZ29" s="79"/>
      <c r="BA29" s="82"/>
      <c r="BB29" s="82"/>
      <c r="BC29" s="82"/>
      <c r="BD29" s="82"/>
      <c r="BE29" s="82">
        <f>'Alokace nákladů na procesy'!H29</f>
        <v>0</v>
      </c>
      <c r="BF29" s="82"/>
      <c r="BG29" s="82"/>
      <c r="BH29" s="82"/>
      <c r="BI29" s="82"/>
      <c r="BJ29" s="82"/>
      <c r="BK29" s="82"/>
      <c r="BL29" s="82"/>
      <c r="BM29" s="83"/>
      <c r="BN29" s="96"/>
    </row>
    <row r="30" spans="2:66" s="78" customFormat="1" ht="12.75">
      <c r="B30" s="94" t="s">
        <v>116</v>
      </c>
      <c r="C30" s="97" t="s">
        <v>256</v>
      </c>
      <c r="D30" s="98"/>
      <c r="E30" s="99"/>
      <c r="F30" s="100"/>
      <c r="G30" s="98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99"/>
      <c r="T30" s="98"/>
      <c r="U30" s="99"/>
      <c r="V30" s="98"/>
      <c r="W30" s="99"/>
      <c r="X30" s="98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9"/>
      <c r="AL30" s="98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99">
        <f>'Alokace nákladů na procesy'!H30</f>
        <v>0</v>
      </c>
      <c r="AZ30" s="98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99">
        <f>'Alokace nákladů na procesy'!H30</f>
        <v>0</v>
      </c>
      <c r="BN30" s="102"/>
    </row>
    <row r="31" spans="2:66" s="78" customFormat="1" ht="13.5" thickBot="1">
      <c r="B31" s="94" t="s">
        <v>109</v>
      </c>
      <c r="C31" s="46" t="s">
        <v>258</v>
      </c>
      <c r="D31" s="84"/>
      <c r="E31" s="88"/>
      <c r="F31" s="86"/>
      <c r="G31" s="84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  <c r="T31" s="84"/>
      <c r="U31" s="88"/>
      <c r="V31" s="84"/>
      <c r="W31" s="88"/>
      <c r="X31" s="84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8"/>
      <c r="AL31" s="84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8"/>
      <c r="AZ31" s="84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8"/>
      <c r="BN31" s="103">
        <f>'Alokace nákladů na procesy'!H31</f>
        <v>0</v>
      </c>
    </row>
    <row r="32" spans="2:66" s="110" customFormat="1" ht="12.75">
      <c r="B32" s="94">
        <v>25</v>
      </c>
      <c r="C32" s="104" t="s">
        <v>6</v>
      </c>
      <c r="D32" s="105">
        <f aca="true" t="shared" si="0" ref="D32:BM32">SUM(D7:D31)</f>
        <v>0</v>
      </c>
      <c r="E32" s="106" t="e">
        <f t="shared" si="0"/>
        <v>#DIV/0!</v>
      </c>
      <c r="F32" s="107">
        <f t="shared" si="0"/>
        <v>0</v>
      </c>
      <c r="G32" s="105">
        <f t="shared" si="0"/>
        <v>0</v>
      </c>
      <c r="H32" s="108">
        <f t="shared" si="0"/>
        <v>0</v>
      </c>
      <c r="I32" s="108">
        <f t="shared" si="0"/>
        <v>0</v>
      </c>
      <c r="J32" s="108">
        <f t="shared" si="0"/>
        <v>0</v>
      </c>
      <c r="K32" s="108">
        <f t="shared" si="0"/>
        <v>0</v>
      </c>
      <c r="L32" s="108">
        <f t="shared" si="0"/>
        <v>0</v>
      </c>
      <c r="M32" s="108">
        <f t="shared" si="0"/>
        <v>0</v>
      </c>
      <c r="N32" s="108">
        <f t="shared" si="0"/>
        <v>0</v>
      </c>
      <c r="O32" s="108">
        <f t="shared" si="0"/>
        <v>0</v>
      </c>
      <c r="P32" s="108">
        <f t="shared" si="0"/>
        <v>0</v>
      </c>
      <c r="Q32" s="108">
        <f t="shared" si="0"/>
        <v>0</v>
      </c>
      <c r="R32" s="108">
        <f t="shared" si="0"/>
        <v>0</v>
      </c>
      <c r="S32" s="106">
        <f t="shared" si="0"/>
        <v>0</v>
      </c>
      <c r="T32" s="105">
        <f t="shared" si="0"/>
        <v>0</v>
      </c>
      <c r="U32" s="106">
        <f t="shared" si="0"/>
        <v>0</v>
      </c>
      <c r="V32" s="105">
        <f t="shared" si="0"/>
        <v>0</v>
      </c>
      <c r="W32" s="106">
        <f t="shared" si="0"/>
        <v>0</v>
      </c>
      <c r="X32" s="105">
        <f t="shared" si="0"/>
        <v>0</v>
      </c>
      <c r="Y32" s="108">
        <f t="shared" si="0"/>
        <v>0</v>
      </c>
      <c r="Z32" s="108">
        <f t="shared" si="0"/>
        <v>0</v>
      </c>
      <c r="AA32" s="108">
        <f t="shared" si="0"/>
        <v>0</v>
      </c>
      <c r="AB32" s="108">
        <f t="shared" si="0"/>
        <v>0</v>
      </c>
      <c r="AC32" s="108">
        <f t="shared" si="0"/>
        <v>0</v>
      </c>
      <c r="AD32" s="108">
        <f t="shared" si="0"/>
        <v>0</v>
      </c>
      <c r="AE32" s="108">
        <f t="shared" si="0"/>
        <v>0</v>
      </c>
      <c r="AF32" s="108">
        <f t="shared" si="0"/>
        <v>0</v>
      </c>
      <c r="AG32" s="108">
        <f t="shared" si="0"/>
        <v>0</v>
      </c>
      <c r="AH32" s="108">
        <f t="shared" si="0"/>
        <v>0</v>
      </c>
      <c r="AI32" s="108">
        <f t="shared" si="0"/>
        <v>0</v>
      </c>
      <c r="AJ32" s="108">
        <f t="shared" si="0"/>
        <v>0</v>
      </c>
      <c r="AK32" s="106">
        <f t="shared" si="0"/>
        <v>0</v>
      </c>
      <c r="AL32" s="105">
        <f t="shared" si="0"/>
        <v>0</v>
      </c>
      <c r="AM32" s="108">
        <f t="shared" si="0"/>
        <v>0</v>
      </c>
      <c r="AN32" s="108">
        <f t="shared" si="0"/>
        <v>0</v>
      </c>
      <c r="AO32" s="108">
        <f t="shared" si="0"/>
        <v>0</v>
      </c>
      <c r="AP32" s="108">
        <f t="shared" si="0"/>
        <v>0</v>
      </c>
      <c r="AQ32" s="108">
        <f t="shared" si="0"/>
        <v>0</v>
      </c>
      <c r="AR32" s="108">
        <f t="shared" si="0"/>
        <v>0</v>
      </c>
      <c r="AS32" s="108">
        <f t="shared" si="0"/>
        <v>0</v>
      </c>
      <c r="AT32" s="108">
        <f t="shared" si="0"/>
        <v>0</v>
      </c>
      <c r="AU32" s="108">
        <f t="shared" si="0"/>
        <v>0</v>
      </c>
      <c r="AV32" s="108">
        <f t="shared" si="0"/>
        <v>0</v>
      </c>
      <c r="AW32" s="108">
        <f t="shared" si="0"/>
        <v>0</v>
      </c>
      <c r="AX32" s="108">
        <f t="shared" si="0"/>
        <v>0</v>
      </c>
      <c r="AY32" s="106">
        <f t="shared" si="0"/>
        <v>0</v>
      </c>
      <c r="AZ32" s="105">
        <f t="shared" si="0"/>
        <v>0</v>
      </c>
      <c r="BA32" s="108">
        <f t="shared" si="0"/>
        <v>0</v>
      </c>
      <c r="BB32" s="108">
        <f t="shared" si="0"/>
        <v>0</v>
      </c>
      <c r="BC32" s="108">
        <f t="shared" si="0"/>
        <v>0</v>
      </c>
      <c r="BD32" s="108">
        <f t="shared" si="0"/>
        <v>0</v>
      </c>
      <c r="BE32" s="108">
        <f t="shared" si="0"/>
        <v>0</v>
      </c>
      <c r="BF32" s="108">
        <f t="shared" si="0"/>
        <v>0</v>
      </c>
      <c r="BG32" s="108">
        <f t="shared" si="0"/>
        <v>0</v>
      </c>
      <c r="BH32" s="108">
        <f t="shared" si="0"/>
        <v>0</v>
      </c>
      <c r="BI32" s="108">
        <f t="shared" si="0"/>
        <v>0</v>
      </c>
      <c r="BJ32" s="108">
        <f t="shared" si="0"/>
        <v>0</v>
      </c>
      <c r="BK32" s="108">
        <f t="shared" si="0"/>
        <v>0</v>
      </c>
      <c r="BL32" s="108">
        <f t="shared" si="0"/>
        <v>0</v>
      </c>
      <c r="BM32" s="106">
        <f t="shared" si="0"/>
        <v>0</v>
      </c>
      <c r="BN32" s="109">
        <f>SUM(BN7:BN31)</f>
        <v>0</v>
      </c>
    </row>
    <row r="33" spans="2:66" s="110" customFormat="1" ht="13.5" thickBot="1">
      <c r="B33" s="94">
        <v>26</v>
      </c>
      <c r="C33" s="111" t="s">
        <v>7</v>
      </c>
      <c r="D33" s="112">
        <f>D32+'Alokace nákladů na procesy'!$D$33</f>
        <v>0</v>
      </c>
      <c r="E33" s="113" t="e">
        <f>E32+'Alokace nákladů na procesy'!$D$33</f>
        <v>#DIV/0!</v>
      </c>
      <c r="F33" s="114">
        <f>F32+'Alokace nákladů na procesy'!$D$33</f>
        <v>0</v>
      </c>
      <c r="G33" s="112">
        <f>G32+'Alokace nákladů na procesy'!$D$33</f>
        <v>0</v>
      </c>
      <c r="H33" s="115">
        <f>H32+'Alokace nákladů na procesy'!$D$33</f>
        <v>0</v>
      </c>
      <c r="I33" s="115">
        <f>I32+'Alokace nákladů na procesy'!$D$33</f>
        <v>0</v>
      </c>
      <c r="J33" s="115">
        <f>J32+'Alokace nákladů na procesy'!$D$33</f>
        <v>0</v>
      </c>
      <c r="K33" s="115">
        <f>K32+'Alokace nákladů na procesy'!$D$33</f>
        <v>0</v>
      </c>
      <c r="L33" s="115">
        <f>L32+'Alokace nákladů na procesy'!$D$33</f>
        <v>0</v>
      </c>
      <c r="M33" s="115">
        <f>M32+'Alokace nákladů na procesy'!$D$33</f>
        <v>0</v>
      </c>
      <c r="N33" s="115">
        <f>N32+'Alokace nákladů na procesy'!$D$33</f>
        <v>0</v>
      </c>
      <c r="O33" s="115">
        <f>O32+'Alokace nákladů na procesy'!$D$33</f>
        <v>0</v>
      </c>
      <c r="P33" s="115">
        <f>P32+'Alokace nákladů na procesy'!$D$33</f>
        <v>0</v>
      </c>
      <c r="Q33" s="115">
        <f>Q32+'Alokace nákladů na procesy'!$D$33</f>
        <v>0</v>
      </c>
      <c r="R33" s="115">
        <f>R32+'Alokace nákladů na procesy'!$D$33</f>
        <v>0</v>
      </c>
      <c r="S33" s="113">
        <f>S32+'Alokace nákladů na procesy'!$D$33</f>
        <v>0</v>
      </c>
      <c r="T33" s="112">
        <f>T32+'Alokace nákladů na procesy'!$D$33</f>
        <v>0</v>
      </c>
      <c r="U33" s="113">
        <f>U32+'Alokace nákladů na procesy'!$D$33</f>
        <v>0</v>
      </c>
      <c r="V33" s="112">
        <f>V32+'Alokace nákladů na procesy'!$D$33</f>
        <v>0</v>
      </c>
      <c r="W33" s="113">
        <f>W32+'Alokace nákladů na procesy'!$D$33</f>
        <v>0</v>
      </c>
      <c r="X33" s="112">
        <f>X32+'Alokace nákladů na procesy'!$D$33</f>
        <v>0</v>
      </c>
      <c r="Y33" s="115">
        <f>Y32+'Alokace nákladů na procesy'!$D$33</f>
        <v>0</v>
      </c>
      <c r="Z33" s="115">
        <f>Z32+'Alokace nákladů na procesy'!$D$33</f>
        <v>0</v>
      </c>
      <c r="AA33" s="115">
        <f>AA32+'Alokace nákladů na procesy'!$D$33</f>
        <v>0</v>
      </c>
      <c r="AB33" s="115">
        <f>AB32+'Alokace nákladů na procesy'!$D$33</f>
        <v>0</v>
      </c>
      <c r="AC33" s="115">
        <f>AC32+'Alokace nákladů na procesy'!$D$33</f>
        <v>0</v>
      </c>
      <c r="AD33" s="115">
        <f>AD32+'Alokace nákladů na procesy'!$D$33</f>
        <v>0</v>
      </c>
      <c r="AE33" s="115">
        <f>AE32+'Alokace nákladů na procesy'!$D$33</f>
        <v>0</v>
      </c>
      <c r="AF33" s="115">
        <f>AF32+'Alokace nákladů na procesy'!$D$33</f>
        <v>0</v>
      </c>
      <c r="AG33" s="115">
        <f>AG32+'Alokace nákladů na procesy'!$D$33</f>
        <v>0</v>
      </c>
      <c r="AH33" s="115">
        <f>AH32+'Alokace nákladů na procesy'!$D$33</f>
        <v>0</v>
      </c>
      <c r="AI33" s="115">
        <f>AI32+'Alokace nákladů na procesy'!$D$33</f>
        <v>0</v>
      </c>
      <c r="AJ33" s="115">
        <f>AJ32+'Alokace nákladů na procesy'!$D$33</f>
        <v>0</v>
      </c>
      <c r="AK33" s="113">
        <f>AK32+'Alokace nákladů na procesy'!$D$33</f>
        <v>0</v>
      </c>
      <c r="AL33" s="112">
        <f>AL32+'Alokace nákladů na procesy'!$D$33</f>
        <v>0</v>
      </c>
      <c r="AM33" s="115">
        <f>AM32+'Alokace nákladů na procesy'!$D$33</f>
        <v>0</v>
      </c>
      <c r="AN33" s="115">
        <f>AN32+'Alokace nákladů na procesy'!$D$33</f>
        <v>0</v>
      </c>
      <c r="AO33" s="115">
        <f>AO32+'Alokace nákladů na procesy'!$D$33</f>
        <v>0</v>
      </c>
      <c r="AP33" s="115">
        <f>AP32+'Alokace nákladů na procesy'!$D$33</f>
        <v>0</v>
      </c>
      <c r="AQ33" s="115">
        <f>AQ32+'Alokace nákladů na procesy'!$D$33</f>
        <v>0</v>
      </c>
      <c r="AR33" s="115">
        <f>AR32+'Alokace nákladů na procesy'!$D$33</f>
        <v>0</v>
      </c>
      <c r="AS33" s="115">
        <f>AS32+'Alokace nákladů na procesy'!$D$33</f>
        <v>0</v>
      </c>
      <c r="AT33" s="115">
        <f>AT32+'Alokace nákladů na procesy'!$D$33</f>
        <v>0</v>
      </c>
      <c r="AU33" s="115">
        <f>AU32+'Alokace nákladů na procesy'!$D$33</f>
        <v>0</v>
      </c>
      <c r="AV33" s="115">
        <f>AV32+'Alokace nákladů na procesy'!$D$33</f>
        <v>0</v>
      </c>
      <c r="AW33" s="115">
        <f>AW32+'Alokace nákladů na procesy'!$D$33</f>
        <v>0</v>
      </c>
      <c r="AX33" s="115">
        <f>AX32+'Alokace nákladů na procesy'!$D$33</f>
        <v>0</v>
      </c>
      <c r="AY33" s="113">
        <f>AY32+'Alokace nákladů na procesy'!$D$33</f>
        <v>0</v>
      </c>
      <c r="AZ33" s="112">
        <f>AZ32+'Alokace nákladů na procesy'!$D$33</f>
        <v>0</v>
      </c>
      <c r="BA33" s="115">
        <f>BA32+'Alokace nákladů na procesy'!$D$33</f>
        <v>0</v>
      </c>
      <c r="BB33" s="115">
        <f>BB32+'Alokace nákladů na procesy'!$D$33</f>
        <v>0</v>
      </c>
      <c r="BC33" s="115">
        <f>BC32+'Alokace nákladů na procesy'!$D$33</f>
        <v>0</v>
      </c>
      <c r="BD33" s="115">
        <f>BD32+'Alokace nákladů na procesy'!$D$33</f>
        <v>0</v>
      </c>
      <c r="BE33" s="115">
        <f>BE32+'Alokace nákladů na procesy'!$D$33</f>
        <v>0</v>
      </c>
      <c r="BF33" s="115">
        <f>BF32+'Alokace nákladů na procesy'!$D$33</f>
        <v>0</v>
      </c>
      <c r="BG33" s="115">
        <f>BG32+'Alokace nákladů na procesy'!$D$33</f>
        <v>0</v>
      </c>
      <c r="BH33" s="115">
        <f>BH32+'Alokace nákladů na procesy'!$D$33</f>
        <v>0</v>
      </c>
      <c r="BI33" s="115">
        <f>BI32+'Alokace nákladů na procesy'!$D$33</f>
        <v>0</v>
      </c>
      <c r="BJ33" s="115">
        <f>BJ32+'Alokace nákladů na procesy'!$D$33</f>
        <v>0</v>
      </c>
      <c r="BK33" s="115">
        <f>BK32+'Alokace nákladů na procesy'!$D$33</f>
        <v>0</v>
      </c>
      <c r="BL33" s="115">
        <f>BL32+'Alokace nákladů na procesy'!$D$33</f>
        <v>0</v>
      </c>
      <c r="BM33" s="113">
        <f>BM32+'Alokace nákladů na procesy'!$D$33</f>
        <v>0</v>
      </c>
      <c r="BN33" s="116">
        <f>BN32+'Alokace nákladů na procesy'!$D$33</f>
        <v>0</v>
      </c>
    </row>
    <row r="34" s="110" customFormat="1" ht="12.75"/>
    <row r="35" s="110" customFormat="1" ht="12.75"/>
    <row r="36" s="110" customFormat="1" ht="12.75">
      <c r="C36" s="7"/>
    </row>
    <row r="37" s="110" customFormat="1" ht="12.75"/>
    <row r="38" s="110" customFormat="1" ht="12.75"/>
    <row r="39" s="110" customFormat="1" ht="12.75"/>
    <row r="40" s="110" customFormat="1" ht="12.75"/>
    <row r="41" s="110" customFormat="1" ht="12.75"/>
    <row r="42" s="110" customFormat="1" ht="12.75"/>
    <row r="43" s="110" customFormat="1" ht="12.75"/>
    <row r="44" s="110" customFormat="1" ht="12.75"/>
    <row r="45" s="110" customFormat="1" ht="12.75"/>
    <row r="46" s="110" customFormat="1" ht="12.75"/>
    <row r="47" s="110" customFormat="1" ht="12.75"/>
    <row r="48" s="110" customFormat="1" ht="12.75"/>
    <row r="49" s="110" customFormat="1" ht="12.75"/>
    <row r="50" s="110" customFormat="1" ht="12.75"/>
    <row r="51" s="110" customFormat="1" ht="12.75"/>
    <row r="52" s="110" customFormat="1" ht="12.75"/>
    <row r="53" s="110" customFormat="1" ht="12.75"/>
    <row r="54" s="110" customFormat="1" ht="12.75"/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/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89" s="110" customFormat="1" ht="12.75"/>
    <row r="90" s="110" customFormat="1" ht="12.75"/>
    <row r="91" s="110" customFormat="1" ht="12.75"/>
    <row r="92" s="110" customFormat="1" ht="12.75"/>
    <row r="93" s="110" customFormat="1" ht="12.75"/>
    <row r="94" s="110" customFormat="1" ht="12.75"/>
    <row r="95" s="110" customFormat="1" ht="12.75"/>
    <row r="96" s="110" customFormat="1" ht="12.75"/>
    <row r="97" s="110" customFormat="1" ht="12.75"/>
    <row r="98" s="110" customFormat="1" ht="12.75"/>
    <row r="99" s="110" customFormat="1" ht="12.75"/>
    <row r="100" s="110" customFormat="1" ht="12.75"/>
    <row r="101" s="110" customFormat="1" ht="12.75"/>
    <row r="102" s="110" customFormat="1" ht="12.75"/>
    <row r="103" s="110" customFormat="1" ht="12.75"/>
    <row r="104" s="110" customFormat="1" ht="12.75"/>
    <row r="105" s="110" customFormat="1" ht="12.75"/>
    <row r="106" s="110" customFormat="1" ht="12.75"/>
    <row r="107" s="110" customFormat="1" ht="12.75"/>
    <row r="108" s="110" customFormat="1" ht="12.75"/>
    <row r="109" s="110" customFormat="1" ht="12.75"/>
    <row r="110" s="110" customFormat="1" ht="12.75"/>
    <row r="111" s="110" customFormat="1" ht="12.75"/>
    <row r="112" s="110" customFormat="1" ht="12.75"/>
    <row r="113" s="110" customFormat="1" ht="12.75"/>
    <row r="114" s="110" customFormat="1" ht="12.75"/>
    <row r="115" s="110" customFormat="1" ht="12.75"/>
    <row r="116" s="110" customFormat="1" ht="12.75"/>
    <row r="117" s="110" customFormat="1" ht="12.75"/>
    <row r="118" s="110" customFormat="1" ht="12.75"/>
    <row r="119" s="110" customFormat="1" ht="12.75"/>
    <row r="120" s="110" customFormat="1" ht="12.75"/>
    <row r="121" s="110" customFormat="1" ht="12.75"/>
    <row r="122" s="110" customFormat="1" ht="12.75"/>
    <row r="123" s="110" customFormat="1" ht="12.75"/>
    <row r="124" s="110" customFormat="1" ht="12.75"/>
  </sheetData>
  <conditionalFormatting sqref="C4">
    <cfRule type="cellIs" priority="1" dxfId="0" operator="equal" stopIfTrue="1">
      <formula>"error!"</formula>
    </cfRule>
  </conditionalFormatting>
  <printOptions/>
  <pageMargins left="0.18" right="0.16" top="0.65" bottom="0.28" header="0.5118110236220472" footer="0.21"/>
  <pageSetup fitToWidth="3" fitToHeight="1" horizontalDpi="600" verticalDpi="600" orientation="landscape" paperSize="9" scale="45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B2:R48"/>
  <sheetViews>
    <sheetView showGridLines="0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19" customWidth="1"/>
    <col min="2" max="2" width="77.8515625" style="136" customWidth="1"/>
    <col min="3" max="3" width="13.28125" style="119" customWidth="1"/>
    <col min="4" max="4" width="1.57421875" style="119" customWidth="1"/>
    <col min="5" max="6" width="13.421875" style="119" customWidth="1"/>
    <col min="7" max="7" width="1.57421875" style="119" customWidth="1"/>
    <col min="8" max="9" width="13.421875" style="119" customWidth="1"/>
    <col min="10" max="10" width="2.00390625" style="119" customWidth="1"/>
    <col min="11" max="11" width="11.7109375" style="119" customWidth="1"/>
    <col min="12" max="12" width="11.28125" style="119" customWidth="1"/>
    <col min="13" max="13" width="1.1484375" style="119" customWidth="1"/>
    <col min="14" max="16" width="9.140625" style="119" customWidth="1"/>
    <col min="17" max="17" width="2.140625" style="119" customWidth="1"/>
    <col min="18" max="18" width="9.7109375" style="120" customWidth="1"/>
    <col min="19" max="20" width="9.7109375" style="119" customWidth="1"/>
    <col min="21" max="16384" width="9.140625" style="119" customWidth="1"/>
  </cols>
  <sheetData>
    <row r="2" ht="20.25">
      <c r="B2" s="118" t="s">
        <v>261</v>
      </c>
    </row>
    <row r="3" spans="2:18" s="122" customFormat="1" ht="12.75">
      <c r="B3" s="121"/>
      <c r="K3" s="124" t="s">
        <v>259</v>
      </c>
      <c r="R3" s="123"/>
    </row>
    <row r="4" spans="2:12" s="122" customFormat="1" ht="51">
      <c r="B4" s="125" t="s">
        <v>268</v>
      </c>
      <c r="C4" s="126" t="s">
        <v>269</v>
      </c>
      <c r="E4" s="126" t="s">
        <v>263</v>
      </c>
      <c r="F4" s="126" t="s">
        <v>264</v>
      </c>
      <c r="H4" s="126" t="s">
        <v>265</v>
      </c>
      <c r="I4" s="126" t="s">
        <v>266</v>
      </c>
      <c r="K4" s="126" t="s">
        <v>260</v>
      </c>
      <c r="L4" s="126" t="s">
        <v>262</v>
      </c>
    </row>
    <row r="5" spans="2:12" s="122" customFormat="1" ht="12.75">
      <c r="B5" s="125" t="s">
        <v>19</v>
      </c>
      <c r="C5" s="127"/>
      <c r="D5" s="128"/>
      <c r="E5" s="127">
        <f>C5*L5</f>
        <v>0</v>
      </c>
      <c r="F5" s="127">
        <f>C5*K5+E5*$O$47</f>
        <v>0</v>
      </c>
      <c r="G5" s="123"/>
      <c r="H5" s="127">
        <f>E5/12</f>
        <v>0</v>
      </c>
      <c r="I5" s="127">
        <f>F5/12</f>
        <v>0</v>
      </c>
      <c r="K5" s="129"/>
      <c r="L5" s="130"/>
    </row>
    <row r="6" spans="2:12" s="122" customFormat="1" ht="12.75">
      <c r="B6" s="125" t="s">
        <v>21</v>
      </c>
      <c r="C6" s="127"/>
      <c r="D6" s="128"/>
      <c r="E6" s="127">
        <f aca="true" t="shared" si="0" ref="E6:E44">C6*L6</f>
        <v>0</v>
      </c>
      <c r="F6" s="127">
        <f aca="true" t="shared" si="1" ref="F6:F17">C6*K6+E6*$O$47</f>
        <v>0</v>
      </c>
      <c r="G6" s="123"/>
      <c r="H6" s="127">
        <f aca="true" t="shared" si="2" ref="H6:H44">E6/12</f>
        <v>0</v>
      </c>
      <c r="I6" s="127">
        <f aca="true" t="shared" si="3" ref="I6:I44">F6/12</f>
        <v>0</v>
      </c>
      <c r="K6" s="129"/>
      <c r="L6" s="130"/>
    </row>
    <row r="7" spans="2:12" s="122" customFormat="1" ht="12.75">
      <c r="B7" s="125" t="s">
        <v>23</v>
      </c>
      <c r="C7" s="127"/>
      <c r="D7" s="128"/>
      <c r="E7" s="127">
        <f t="shared" si="0"/>
        <v>0</v>
      </c>
      <c r="F7" s="127">
        <f t="shared" si="1"/>
        <v>0</v>
      </c>
      <c r="G7" s="123"/>
      <c r="H7" s="127">
        <f t="shared" si="2"/>
        <v>0</v>
      </c>
      <c r="I7" s="127">
        <f t="shared" si="3"/>
        <v>0</v>
      </c>
      <c r="K7" s="129"/>
      <c r="L7" s="130"/>
    </row>
    <row r="8" spans="2:12" s="122" customFormat="1" ht="12.75">
      <c r="B8" s="125" t="s">
        <v>25</v>
      </c>
      <c r="C8" s="127"/>
      <c r="D8" s="128"/>
      <c r="E8" s="127">
        <f t="shared" si="0"/>
        <v>0</v>
      </c>
      <c r="F8" s="127">
        <f t="shared" si="1"/>
        <v>0</v>
      </c>
      <c r="G8" s="123"/>
      <c r="H8" s="127">
        <f t="shared" si="2"/>
        <v>0</v>
      </c>
      <c r="I8" s="127">
        <f t="shared" si="3"/>
        <v>0</v>
      </c>
      <c r="K8" s="129"/>
      <c r="L8" s="130"/>
    </row>
    <row r="9" spans="2:12" s="122" customFormat="1" ht="12.75">
      <c r="B9" s="125" t="s">
        <v>29</v>
      </c>
      <c r="C9" s="127"/>
      <c r="D9" s="128"/>
      <c r="E9" s="127">
        <f t="shared" si="0"/>
        <v>0</v>
      </c>
      <c r="F9" s="127">
        <f t="shared" si="1"/>
        <v>0</v>
      </c>
      <c r="G9" s="123"/>
      <c r="H9" s="127">
        <f t="shared" si="2"/>
        <v>0</v>
      </c>
      <c r="I9" s="127">
        <f t="shared" si="3"/>
        <v>0</v>
      </c>
      <c r="K9" s="129"/>
      <c r="L9" s="130"/>
    </row>
    <row r="10" spans="2:12" s="122" customFormat="1" ht="12.75">
      <c r="B10" s="125" t="s">
        <v>43</v>
      </c>
      <c r="C10" s="127"/>
      <c r="D10" s="128"/>
      <c r="E10" s="127">
        <f t="shared" si="0"/>
        <v>0</v>
      </c>
      <c r="F10" s="127">
        <f t="shared" si="1"/>
        <v>0</v>
      </c>
      <c r="G10" s="123"/>
      <c r="H10" s="127">
        <f t="shared" si="2"/>
        <v>0</v>
      </c>
      <c r="I10" s="127">
        <f t="shared" si="3"/>
        <v>0</v>
      </c>
      <c r="K10" s="129"/>
      <c r="L10" s="130"/>
    </row>
    <row r="11" spans="2:12" s="122" customFormat="1" ht="12.75">
      <c r="B11" s="125" t="s">
        <v>45</v>
      </c>
      <c r="C11" s="127"/>
      <c r="D11" s="128"/>
      <c r="E11" s="127">
        <f t="shared" si="0"/>
        <v>0</v>
      </c>
      <c r="F11" s="127">
        <f t="shared" si="1"/>
        <v>0</v>
      </c>
      <c r="G11" s="123"/>
      <c r="H11" s="127">
        <f t="shared" si="2"/>
        <v>0</v>
      </c>
      <c r="I11" s="127">
        <f t="shared" si="3"/>
        <v>0</v>
      </c>
      <c r="K11" s="129"/>
      <c r="L11" s="130"/>
    </row>
    <row r="12" spans="2:12" s="122" customFormat="1" ht="12.75">
      <c r="B12" s="125" t="s">
        <v>47</v>
      </c>
      <c r="C12" s="127"/>
      <c r="D12" s="128"/>
      <c r="E12" s="127">
        <f t="shared" si="0"/>
        <v>0</v>
      </c>
      <c r="F12" s="127">
        <f t="shared" si="1"/>
        <v>0</v>
      </c>
      <c r="G12" s="123"/>
      <c r="H12" s="127">
        <f t="shared" si="2"/>
        <v>0</v>
      </c>
      <c r="I12" s="127">
        <f t="shared" si="3"/>
        <v>0</v>
      </c>
      <c r="K12" s="129"/>
      <c r="L12" s="130"/>
    </row>
    <row r="13" spans="2:12" s="122" customFormat="1" ht="12.75">
      <c r="B13" s="125" t="s">
        <v>157</v>
      </c>
      <c r="C13" s="127"/>
      <c r="D13" s="128"/>
      <c r="E13" s="127">
        <f t="shared" si="0"/>
        <v>0</v>
      </c>
      <c r="F13" s="127">
        <f t="shared" si="1"/>
        <v>0</v>
      </c>
      <c r="G13" s="123"/>
      <c r="H13" s="127">
        <f t="shared" si="2"/>
        <v>0</v>
      </c>
      <c r="I13" s="127">
        <f t="shared" si="3"/>
        <v>0</v>
      </c>
      <c r="K13" s="129"/>
      <c r="L13" s="130"/>
    </row>
    <row r="14" spans="2:12" s="122" customFormat="1" ht="12.75">
      <c r="B14" s="125" t="s">
        <v>159</v>
      </c>
      <c r="C14" s="127"/>
      <c r="D14" s="128"/>
      <c r="E14" s="127">
        <f t="shared" si="0"/>
        <v>0</v>
      </c>
      <c r="F14" s="127">
        <f t="shared" si="1"/>
        <v>0</v>
      </c>
      <c r="G14" s="123"/>
      <c r="H14" s="127">
        <f t="shared" si="2"/>
        <v>0</v>
      </c>
      <c r="I14" s="127">
        <f t="shared" si="3"/>
        <v>0</v>
      </c>
      <c r="K14" s="129"/>
      <c r="L14" s="130"/>
    </row>
    <row r="15" spans="2:12" s="122" customFormat="1" ht="12.75">
      <c r="B15" s="125" t="s">
        <v>161</v>
      </c>
      <c r="C15" s="127"/>
      <c r="D15" s="128"/>
      <c r="E15" s="127">
        <f t="shared" si="0"/>
        <v>0</v>
      </c>
      <c r="F15" s="127">
        <f t="shared" si="1"/>
        <v>0</v>
      </c>
      <c r="G15" s="123"/>
      <c r="H15" s="127">
        <f t="shared" si="2"/>
        <v>0</v>
      </c>
      <c r="I15" s="127">
        <f t="shared" si="3"/>
        <v>0</v>
      </c>
      <c r="K15" s="129"/>
      <c r="L15" s="130"/>
    </row>
    <row r="16" spans="2:12" s="122" customFormat="1" ht="12.75">
      <c r="B16" s="125" t="s">
        <v>163</v>
      </c>
      <c r="C16" s="127"/>
      <c r="D16" s="128"/>
      <c r="E16" s="127">
        <f t="shared" si="0"/>
        <v>0</v>
      </c>
      <c r="F16" s="127">
        <f t="shared" si="1"/>
        <v>0</v>
      </c>
      <c r="G16" s="123"/>
      <c r="H16" s="127">
        <f t="shared" si="2"/>
        <v>0</v>
      </c>
      <c r="I16" s="127">
        <f t="shared" si="3"/>
        <v>0</v>
      </c>
      <c r="K16" s="129"/>
      <c r="L16" s="130"/>
    </row>
    <row r="17" spans="2:12" s="122" customFormat="1" ht="12.75">
      <c r="B17" s="125" t="s">
        <v>165</v>
      </c>
      <c r="C17" s="127"/>
      <c r="D17" s="128"/>
      <c r="E17" s="127">
        <f t="shared" si="0"/>
        <v>0</v>
      </c>
      <c r="F17" s="127">
        <f t="shared" si="1"/>
        <v>0</v>
      </c>
      <c r="G17" s="123"/>
      <c r="H17" s="127">
        <f t="shared" si="2"/>
        <v>0</v>
      </c>
      <c r="I17" s="127">
        <f t="shared" si="3"/>
        <v>0</v>
      </c>
      <c r="K17" s="129"/>
      <c r="L17" s="130"/>
    </row>
    <row r="18" spans="2:12" s="122" customFormat="1" ht="12.75">
      <c r="B18" s="125" t="s">
        <v>167</v>
      </c>
      <c r="C18" s="127"/>
      <c r="D18" s="128"/>
      <c r="E18" s="127">
        <f t="shared" si="0"/>
        <v>0</v>
      </c>
      <c r="F18" s="127">
        <f>C18*K18</f>
        <v>0</v>
      </c>
      <c r="G18" s="123"/>
      <c r="H18" s="127">
        <f t="shared" si="2"/>
        <v>0</v>
      </c>
      <c r="I18" s="127">
        <f t="shared" si="3"/>
        <v>0</v>
      </c>
      <c r="K18" s="129"/>
      <c r="L18" s="131"/>
    </row>
    <row r="19" spans="2:13" s="122" customFormat="1" ht="12.75">
      <c r="B19" s="125" t="s">
        <v>270</v>
      </c>
      <c r="C19" s="127"/>
      <c r="D19" s="128"/>
      <c r="E19" s="127">
        <f t="shared" si="0"/>
        <v>0</v>
      </c>
      <c r="F19" s="127">
        <f>C19*K19</f>
        <v>0</v>
      </c>
      <c r="G19" s="123"/>
      <c r="H19" s="127">
        <f t="shared" si="2"/>
        <v>0</v>
      </c>
      <c r="I19" s="127">
        <f t="shared" si="3"/>
        <v>0</v>
      </c>
      <c r="K19" s="132"/>
      <c r="L19" s="131"/>
      <c r="M19" s="133"/>
    </row>
    <row r="20" spans="2:12" s="122" customFormat="1" ht="12.75">
      <c r="B20" s="125" t="s">
        <v>267</v>
      </c>
      <c r="C20" s="134"/>
      <c r="D20" s="128"/>
      <c r="E20" s="127">
        <f t="shared" si="0"/>
        <v>0</v>
      </c>
      <c r="F20" s="134">
        <v>0</v>
      </c>
      <c r="G20" s="123"/>
      <c r="H20" s="127">
        <f t="shared" si="2"/>
        <v>0</v>
      </c>
      <c r="I20" s="127">
        <f t="shared" si="3"/>
        <v>0</v>
      </c>
      <c r="K20" s="129"/>
      <c r="L20" s="130"/>
    </row>
    <row r="21" spans="2:12" s="122" customFormat="1" ht="12.75">
      <c r="B21" s="125" t="s">
        <v>27</v>
      </c>
      <c r="C21" s="127"/>
      <c r="D21" s="128"/>
      <c r="E21" s="127">
        <f t="shared" si="0"/>
        <v>0</v>
      </c>
      <c r="F21" s="127">
        <f aca="true" t="shared" si="4" ref="F21:F44">C21*K21</f>
        <v>0</v>
      </c>
      <c r="H21" s="127">
        <f t="shared" si="2"/>
        <v>0</v>
      </c>
      <c r="I21" s="127">
        <f t="shared" si="3"/>
        <v>0</v>
      </c>
      <c r="K21" s="129"/>
      <c r="L21" s="130"/>
    </row>
    <row r="22" spans="2:12" s="122" customFormat="1" ht="12.75">
      <c r="B22" s="125" t="s">
        <v>31</v>
      </c>
      <c r="C22" s="127"/>
      <c r="D22" s="128"/>
      <c r="E22" s="127">
        <f t="shared" si="0"/>
        <v>0</v>
      </c>
      <c r="F22" s="127">
        <f t="shared" si="4"/>
        <v>0</v>
      </c>
      <c r="H22" s="127">
        <f t="shared" si="2"/>
        <v>0</v>
      </c>
      <c r="I22" s="127">
        <f t="shared" si="3"/>
        <v>0</v>
      </c>
      <c r="K22" s="129"/>
      <c r="L22" s="130"/>
    </row>
    <row r="23" spans="2:12" s="122" customFormat="1" ht="12.75">
      <c r="B23" s="125" t="s">
        <v>33</v>
      </c>
      <c r="C23" s="127"/>
      <c r="D23" s="128"/>
      <c r="E23" s="127">
        <f t="shared" si="0"/>
        <v>0</v>
      </c>
      <c r="F23" s="127">
        <f t="shared" si="4"/>
        <v>0</v>
      </c>
      <c r="H23" s="127">
        <f t="shared" si="2"/>
        <v>0</v>
      </c>
      <c r="I23" s="127">
        <f t="shared" si="3"/>
        <v>0</v>
      </c>
      <c r="K23" s="129"/>
      <c r="L23" s="130"/>
    </row>
    <row r="24" spans="2:12" s="122" customFormat="1" ht="12.75">
      <c r="B24" s="125" t="s">
        <v>35</v>
      </c>
      <c r="C24" s="127"/>
      <c r="D24" s="128"/>
      <c r="E24" s="127">
        <f t="shared" si="0"/>
        <v>0</v>
      </c>
      <c r="F24" s="127">
        <f t="shared" si="4"/>
        <v>0</v>
      </c>
      <c r="H24" s="127">
        <f t="shared" si="2"/>
        <v>0</v>
      </c>
      <c r="I24" s="127">
        <f t="shared" si="3"/>
        <v>0</v>
      </c>
      <c r="K24" s="129"/>
      <c r="L24" s="130"/>
    </row>
    <row r="25" spans="2:12" s="122" customFormat="1" ht="12.75">
      <c r="B25" s="125" t="s">
        <v>37</v>
      </c>
      <c r="C25" s="127"/>
      <c r="D25" s="128"/>
      <c r="E25" s="127">
        <f t="shared" si="0"/>
        <v>0</v>
      </c>
      <c r="F25" s="127">
        <f t="shared" si="4"/>
        <v>0</v>
      </c>
      <c r="H25" s="127">
        <f t="shared" si="2"/>
        <v>0</v>
      </c>
      <c r="I25" s="127">
        <f t="shared" si="3"/>
        <v>0</v>
      </c>
      <c r="K25" s="129"/>
      <c r="L25" s="130"/>
    </row>
    <row r="26" spans="2:12" s="122" customFormat="1" ht="12.75">
      <c r="B26" s="125" t="s">
        <v>39</v>
      </c>
      <c r="C26" s="127"/>
      <c r="D26" s="128"/>
      <c r="E26" s="127">
        <f t="shared" si="0"/>
        <v>0</v>
      </c>
      <c r="F26" s="127">
        <f t="shared" si="4"/>
        <v>0</v>
      </c>
      <c r="H26" s="127">
        <f t="shared" si="2"/>
        <v>0</v>
      </c>
      <c r="I26" s="127">
        <f t="shared" si="3"/>
        <v>0</v>
      </c>
      <c r="K26" s="129"/>
      <c r="L26" s="130"/>
    </row>
    <row r="27" spans="2:12" s="122" customFormat="1" ht="12.75">
      <c r="B27" s="125" t="s">
        <v>41</v>
      </c>
      <c r="C27" s="127"/>
      <c r="D27" s="128"/>
      <c r="E27" s="127">
        <f t="shared" si="0"/>
        <v>0</v>
      </c>
      <c r="F27" s="127">
        <f t="shared" si="4"/>
        <v>0</v>
      </c>
      <c r="H27" s="127">
        <f t="shared" si="2"/>
        <v>0</v>
      </c>
      <c r="I27" s="127">
        <f t="shared" si="3"/>
        <v>0</v>
      </c>
      <c r="K27" s="129"/>
      <c r="L27" s="130"/>
    </row>
    <row r="28" spans="2:18" ht="12.75">
      <c r="B28" s="125" t="s">
        <v>58</v>
      </c>
      <c r="C28" s="127"/>
      <c r="D28" s="128"/>
      <c r="E28" s="127">
        <f t="shared" si="0"/>
        <v>0</v>
      </c>
      <c r="F28" s="127">
        <f t="shared" si="4"/>
        <v>0</v>
      </c>
      <c r="G28" s="122"/>
      <c r="H28" s="127">
        <f t="shared" si="2"/>
        <v>0</v>
      </c>
      <c r="I28" s="127">
        <f t="shared" si="3"/>
        <v>0</v>
      </c>
      <c r="J28" s="122"/>
      <c r="K28" s="129"/>
      <c r="L28" s="130"/>
      <c r="M28" s="122"/>
      <c r="N28" s="122"/>
      <c r="O28" s="122"/>
      <c r="R28" s="119"/>
    </row>
    <row r="29" spans="2:18" ht="12.75">
      <c r="B29" s="125" t="s">
        <v>59</v>
      </c>
      <c r="C29" s="127"/>
      <c r="D29" s="128"/>
      <c r="E29" s="127">
        <f t="shared" si="0"/>
        <v>0</v>
      </c>
      <c r="F29" s="127">
        <f t="shared" si="4"/>
        <v>0</v>
      </c>
      <c r="G29" s="122"/>
      <c r="H29" s="127">
        <f t="shared" si="2"/>
        <v>0</v>
      </c>
      <c r="I29" s="127">
        <f t="shared" si="3"/>
        <v>0</v>
      </c>
      <c r="J29" s="122"/>
      <c r="K29" s="129"/>
      <c r="L29" s="130"/>
      <c r="M29" s="122"/>
      <c r="N29" s="122"/>
      <c r="O29" s="122"/>
      <c r="R29" s="119"/>
    </row>
    <row r="30" spans="2:18" ht="12.75">
      <c r="B30" s="125" t="s">
        <v>57</v>
      </c>
      <c r="C30" s="127"/>
      <c r="D30" s="128"/>
      <c r="E30" s="127">
        <f t="shared" si="0"/>
        <v>0</v>
      </c>
      <c r="F30" s="127">
        <f t="shared" si="4"/>
        <v>0</v>
      </c>
      <c r="G30" s="122"/>
      <c r="H30" s="127">
        <f t="shared" si="2"/>
        <v>0</v>
      </c>
      <c r="I30" s="127">
        <f t="shared" si="3"/>
        <v>0</v>
      </c>
      <c r="J30" s="122"/>
      <c r="K30" s="129"/>
      <c r="L30" s="130"/>
      <c r="M30" s="122"/>
      <c r="N30" s="122"/>
      <c r="O30" s="122"/>
      <c r="R30" s="119"/>
    </row>
    <row r="31" spans="2:18" ht="12.75">
      <c r="B31" s="125" t="s">
        <v>60</v>
      </c>
      <c r="C31" s="127"/>
      <c r="D31" s="128"/>
      <c r="E31" s="127">
        <f t="shared" si="0"/>
        <v>0</v>
      </c>
      <c r="F31" s="127">
        <f t="shared" si="4"/>
        <v>0</v>
      </c>
      <c r="G31" s="122"/>
      <c r="H31" s="127">
        <f t="shared" si="2"/>
        <v>0</v>
      </c>
      <c r="I31" s="127">
        <f t="shared" si="3"/>
        <v>0</v>
      </c>
      <c r="J31" s="122"/>
      <c r="K31" s="129"/>
      <c r="L31" s="130"/>
      <c r="M31" s="122"/>
      <c r="N31" s="122"/>
      <c r="O31" s="122"/>
      <c r="R31" s="119"/>
    </row>
    <row r="32" spans="2:18" ht="12.75">
      <c r="B32" s="125" t="s">
        <v>61</v>
      </c>
      <c r="C32" s="127"/>
      <c r="D32" s="128"/>
      <c r="E32" s="127">
        <f t="shared" si="0"/>
        <v>0</v>
      </c>
      <c r="F32" s="127">
        <f t="shared" si="4"/>
        <v>0</v>
      </c>
      <c r="G32" s="122"/>
      <c r="H32" s="127">
        <f t="shared" si="2"/>
        <v>0</v>
      </c>
      <c r="I32" s="127">
        <f t="shared" si="3"/>
        <v>0</v>
      </c>
      <c r="J32" s="122"/>
      <c r="K32" s="129"/>
      <c r="L32" s="130"/>
      <c r="M32" s="122"/>
      <c r="N32" s="122"/>
      <c r="O32" s="122"/>
      <c r="R32" s="119"/>
    </row>
    <row r="33" spans="2:18" ht="12.75">
      <c r="B33" s="125" t="s">
        <v>62</v>
      </c>
      <c r="C33" s="127"/>
      <c r="D33" s="128"/>
      <c r="E33" s="127">
        <f t="shared" si="0"/>
        <v>0</v>
      </c>
      <c r="F33" s="127">
        <f t="shared" si="4"/>
        <v>0</v>
      </c>
      <c r="G33" s="122"/>
      <c r="H33" s="127">
        <f t="shared" si="2"/>
        <v>0</v>
      </c>
      <c r="I33" s="127">
        <f t="shared" si="3"/>
        <v>0</v>
      </c>
      <c r="J33" s="122"/>
      <c r="K33" s="129"/>
      <c r="L33" s="130"/>
      <c r="M33" s="122"/>
      <c r="N33" s="122"/>
      <c r="O33" s="122"/>
      <c r="R33" s="119"/>
    </row>
    <row r="34" spans="2:18" ht="12.75">
      <c r="B34" s="125" t="s">
        <v>63</v>
      </c>
      <c r="C34" s="127"/>
      <c r="D34" s="128"/>
      <c r="E34" s="127">
        <f t="shared" si="0"/>
        <v>0</v>
      </c>
      <c r="F34" s="127">
        <f t="shared" si="4"/>
        <v>0</v>
      </c>
      <c r="G34" s="122"/>
      <c r="H34" s="127">
        <f t="shared" si="2"/>
        <v>0</v>
      </c>
      <c r="I34" s="127">
        <f t="shared" si="3"/>
        <v>0</v>
      </c>
      <c r="J34" s="122"/>
      <c r="K34" s="129"/>
      <c r="L34" s="130"/>
      <c r="M34" s="122"/>
      <c r="N34" s="122"/>
      <c r="O34" s="122"/>
      <c r="R34" s="119"/>
    </row>
    <row r="35" spans="2:18" ht="12.75">
      <c r="B35" s="125" t="s">
        <v>127</v>
      </c>
      <c r="C35" s="127"/>
      <c r="D35" s="128"/>
      <c r="E35" s="127">
        <f t="shared" si="0"/>
        <v>0</v>
      </c>
      <c r="F35" s="127">
        <f t="shared" si="4"/>
        <v>0</v>
      </c>
      <c r="G35" s="122"/>
      <c r="H35" s="127">
        <f t="shared" si="2"/>
        <v>0</v>
      </c>
      <c r="I35" s="127">
        <f t="shared" si="3"/>
        <v>0</v>
      </c>
      <c r="J35" s="122"/>
      <c r="K35" s="129"/>
      <c r="L35" s="130"/>
      <c r="M35" s="122"/>
      <c r="N35" s="122"/>
      <c r="O35" s="122"/>
      <c r="R35" s="119"/>
    </row>
    <row r="36" spans="2:18" ht="12.75">
      <c r="B36" s="125" t="s">
        <v>128</v>
      </c>
      <c r="C36" s="127"/>
      <c r="D36" s="128"/>
      <c r="E36" s="127">
        <f t="shared" si="0"/>
        <v>0</v>
      </c>
      <c r="F36" s="127">
        <f t="shared" si="4"/>
        <v>0</v>
      </c>
      <c r="G36" s="122"/>
      <c r="H36" s="127">
        <f t="shared" si="2"/>
        <v>0</v>
      </c>
      <c r="I36" s="127">
        <f t="shared" si="3"/>
        <v>0</v>
      </c>
      <c r="J36" s="122"/>
      <c r="K36" s="129"/>
      <c r="L36" s="130"/>
      <c r="M36" s="122"/>
      <c r="N36" s="122"/>
      <c r="O36" s="122"/>
      <c r="R36" s="119"/>
    </row>
    <row r="37" spans="2:18" ht="12.75">
      <c r="B37" s="125" t="s">
        <v>129</v>
      </c>
      <c r="C37" s="127"/>
      <c r="D37" s="128"/>
      <c r="E37" s="127">
        <f t="shared" si="0"/>
        <v>0</v>
      </c>
      <c r="F37" s="127">
        <f t="shared" si="4"/>
        <v>0</v>
      </c>
      <c r="G37" s="122"/>
      <c r="H37" s="127">
        <f t="shared" si="2"/>
        <v>0</v>
      </c>
      <c r="I37" s="127">
        <f t="shared" si="3"/>
        <v>0</v>
      </c>
      <c r="J37" s="122"/>
      <c r="K37" s="129"/>
      <c r="L37" s="130"/>
      <c r="M37" s="122"/>
      <c r="N37" s="122"/>
      <c r="O37" s="122"/>
      <c r="R37" s="119"/>
    </row>
    <row r="38" spans="2:18" ht="25.5">
      <c r="B38" s="125" t="s">
        <v>130</v>
      </c>
      <c r="C38" s="127"/>
      <c r="D38" s="128"/>
      <c r="E38" s="127">
        <f t="shared" si="0"/>
        <v>0</v>
      </c>
      <c r="F38" s="127">
        <f t="shared" si="4"/>
        <v>0</v>
      </c>
      <c r="G38" s="122"/>
      <c r="H38" s="127">
        <f t="shared" si="2"/>
        <v>0</v>
      </c>
      <c r="I38" s="127">
        <f t="shared" si="3"/>
        <v>0</v>
      </c>
      <c r="J38" s="122"/>
      <c r="K38" s="129"/>
      <c r="L38" s="135"/>
      <c r="M38" s="122"/>
      <c r="N38" s="122"/>
      <c r="O38" s="122"/>
      <c r="R38" s="119"/>
    </row>
    <row r="39" spans="2:18" ht="25.5">
      <c r="B39" s="125" t="s">
        <v>131</v>
      </c>
      <c r="C39" s="127"/>
      <c r="D39" s="128"/>
      <c r="E39" s="127">
        <f t="shared" si="0"/>
        <v>0</v>
      </c>
      <c r="F39" s="127">
        <f t="shared" si="4"/>
        <v>0</v>
      </c>
      <c r="G39" s="122"/>
      <c r="H39" s="127">
        <f t="shared" si="2"/>
        <v>0</v>
      </c>
      <c r="I39" s="127">
        <f t="shared" si="3"/>
        <v>0</v>
      </c>
      <c r="J39" s="122"/>
      <c r="K39" s="129"/>
      <c r="L39" s="135"/>
      <c r="M39" s="122"/>
      <c r="N39" s="122"/>
      <c r="O39" s="122"/>
      <c r="R39" s="119"/>
    </row>
    <row r="40" spans="2:18" ht="25.5">
      <c r="B40" s="125" t="s">
        <v>132</v>
      </c>
      <c r="C40" s="127"/>
      <c r="D40" s="128"/>
      <c r="E40" s="127">
        <f t="shared" si="0"/>
        <v>0</v>
      </c>
      <c r="F40" s="127">
        <f t="shared" si="4"/>
        <v>0</v>
      </c>
      <c r="G40" s="122"/>
      <c r="H40" s="127">
        <f t="shared" si="2"/>
        <v>0</v>
      </c>
      <c r="I40" s="127">
        <f t="shared" si="3"/>
        <v>0</v>
      </c>
      <c r="J40" s="122"/>
      <c r="K40" s="129"/>
      <c r="L40" s="135"/>
      <c r="M40" s="122"/>
      <c r="N40" s="122"/>
      <c r="O40" s="122"/>
      <c r="R40" s="119"/>
    </row>
    <row r="41" spans="2:18" ht="25.5">
      <c r="B41" s="125" t="s">
        <v>133</v>
      </c>
      <c r="C41" s="127"/>
      <c r="D41" s="128"/>
      <c r="E41" s="127">
        <f t="shared" si="0"/>
        <v>0</v>
      </c>
      <c r="F41" s="127">
        <f t="shared" si="4"/>
        <v>0</v>
      </c>
      <c r="G41" s="122"/>
      <c r="H41" s="127">
        <f t="shared" si="2"/>
        <v>0</v>
      </c>
      <c r="I41" s="127">
        <f t="shared" si="3"/>
        <v>0</v>
      </c>
      <c r="J41" s="122"/>
      <c r="K41" s="129"/>
      <c r="L41" s="135"/>
      <c r="M41" s="122"/>
      <c r="N41" s="122"/>
      <c r="O41" s="122"/>
      <c r="R41" s="119"/>
    </row>
    <row r="42" spans="2:18" ht="25.5">
      <c r="B42" s="125" t="s">
        <v>134</v>
      </c>
      <c r="C42" s="127"/>
      <c r="D42" s="128"/>
      <c r="E42" s="127">
        <f t="shared" si="0"/>
        <v>0</v>
      </c>
      <c r="F42" s="127">
        <f t="shared" si="4"/>
        <v>0</v>
      </c>
      <c r="G42" s="122"/>
      <c r="H42" s="127">
        <f t="shared" si="2"/>
        <v>0</v>
      </c>
      <c r="I42" s="127">
        <f t="shared" si="3"/>
        <v>0</v>
      </c>
      <c r="J42" s="122"/>
      <c r="K42" s="129"/>
      <c r="L42" s="135"/>
      <c r="M42" s="122"/>
      <c r="N42" s="122"/>
      <c r="O42" s="122"/>
      <c r="R42" s="119"/>
    </row>
    <row r="43" spans="2:18" ht="25.5">
      <c r="B43" s="125" t="s">
        <v>135</v>
      </c>
      <c r="C43" s="127"/>
      <c r="D43" s="128"/>
      <c r="E43" s="127">
        <f t="shared" si="0"/>
        <v>0</v>
      </c>
      <c r="F43" s="127">
        <f t="shared" si="4"/>
        <v>0</v>
      </c>
      <c r="G43" s="122"/>
      <c r="H43" s="127">
        <f t="shared" si="2"/>
        <v>0</v>
      </c>
      <c r="I43" s="127">
        <f t="shared" si="3"/>
        <v>0</v>
      </c>
      <c r="J43" s="122"/>
      <c r="K43" s="129"/>
      <c r="L43" s="135"/>
      <c r="M43" s="122"/>
      <c r="N43" s="122"/>
      <c r="O43" s="122"/>
      <c r="R43" s="119"/>
    </row>
    <row r="44" spans="2:18" ht="25.5">
      <c r="B44" s="125" t="s">
        <v>136</v>
      </c>
      <c r="C44" s="127"/>
      <c r="D44" s="128"/>
      <c r="E44" s="127">
        <f t="shared" si="0"/>
        <v>0</v>
      </c>
      <c r="F44" s="127">
        <f t="shared" si="4"/>
        <v>0</v>
      </c>
      <c r="G44" s="122"/>
      <c r="H44" s="127">
        <f t="shared" si="2"/>
        <v>0</v>
      </c>
      <c r="I44" s="127">
        <f t="shared" si="3"/>
        <v>0</v>
      </c>
      <c r="J44" s="122"/>
      <c r="K44" s="129"/>
      <c r="L44" s="135"/>
      <c r="M44" s="122"/>
      <c r="N44" s="122"/>
      <c r="O44" s="122"/>
      <c r="R44" s="119"/>
    </row>
    <row r="47" spans="11:15" ht="12.75">
      <c r="K47" s="137" t="s">
        <v>272</v>
      </c>
      <c r="L47" s="138"/>
      <c r="M47" s="138"/>
      <c r="N47" s="139"/>
      <c r="O47" s="129"/>
    </row>
    <row r="48" ht="12.75">
      <c r="B48" s="6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63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H50"/>
  <sheetViews>
    <sheetView showGridLines="0" zoomScale="85" zoomScaleNormal="85" workbookViewId="0" topLeftCell="A1">
      <pane xSplit="3" ySplit="6" topLeftCell="D10" activePane="bottomRight" state="frozen"/>
      <selection pane="topLeft" activeCell="D7" sqref="D7"/>
      <selection pane="topRight" activeCell="D7" sqref="D7"/>
      <selection pane="bottomLeft" activeCell="D7" sqref="D7"/>
      <selection pane="bottomRight" activeCell="G8" sqref="G8"/>
    </sheetView>
  </sheetViews>
  <sheetFormatPr defaultColWidth="9.140625" defaultRowHeight="12.75"/>
  <cols>
    <col min="1" max="1" width="1.1484375" style="24" customWidth="1"/>
    <col min="2" max="2" width="6.421875" style="24" customWidth="1"/>
    <col min="3" max="3" width="67.00390625" style="24" customWidth="1"/>
    <col min="4" max="5" width="21.421875" style="24" customWidth="1"/>
    <col min="6" max="6" width="16.7109375" style="24" customWidth="1"/>
    <col min="7" max="7" width="25.421875" style="24" customWidth="1"/>
    <col min="8" max="8" width="12.00390625" style="24" bestFit="1" customWidth="1"/>
    <col min="9" max="16384" width="9.140625" style="24" customWidth="1"/>
  </cols>
  <sheetData>
    <row r="2" spans="3:6" ht="12.75">
      <c r="C2" s="23" t="s">
        <v>89</v>
      </c>
      <c r="E2" s="141"/>
      <c r="F2" s="141"/>
    </row>
    <row r="4" spans="3:7" ht="12.75">
      <c r="C4" s="21" t="s">
        <v>12</v>
      </c>
      <c r="D4" s="142" t="s">
        <v>49</v>
      </c>
      <c r="E4" s="142" t="s">
        <v>50</v>
      </c>
      <c r="F4" s="142" t="s">
        <v>51</v>
      </c>
      <c r="G4" s="142" t="s">
        <v>278</v>
      </c>
    </row>
    <row r="5" spans="4:7" ht="12.75">
      <c r="D5" s="142" t="s">
        <v>55</v>
      </c>
      <c r="E5" s="142" t="s">
        <v>55</v>
      </c>
      <c r="F5" s="142" t="s">
        <v>55</v>
      </c>
      <c r="G5" s="142" t="s">
        <v>55</v>
      </c>
    </row>
    <row r="6" spans="2:7" ht="33.75">
      <c r="B6" s="140" t="s">
        <v>11</v>
      </c>
      <c r="C6" s="31" t="s">
        <v>13</v>
      </c>
      <c r="D6" s="143" t="s">
        <v>14</v>
      </c>
      <c r="E6" s="143" t="s">
        <v>15</v>
      </c>
      <c r="F6" s="143" t="s">
        <v>16</v>
      </c>
      <c r="G6" s="143" t="s">
        <v>17</v>
      </c>
    </row>
    <row r="7" spans="2:8" ht="12.75">
      <c r="B7" s="142" t="s">
        <v>18</v>
      </c>
      <c r="C7" s="144" t="s">
        <v>19</v>
      </c>
      <c r="D7" s="145">
        <f>'Měsíční pronájmy'!I5</f>
        <v>0</v>
      </c>
      <c r="E7" s="44">
        <f>'Měsíční pronájmy'!H5</f>
        <v>0</v>
      </c>
      <c r="F7" s="44">
        <f>SUM(D7:E7)*'Alokace nákladů na procesy'!$D$34</f>
        <v>0</v>
      </c>
      <c r="G7" s="44">
        <f>D7+E7+F7+$D$47</f>
        <v>0</v>
      </c>
      <c r="H7" s="41"/>
    </row>
    <row r="8" spans="2:8" ht="12.75">
      <c r="B8" s="142" t="s">
        <v>20</v>
      </c>
      <c r="C8" s="144" t="s">
        <v>21</v>
      </c>
      <c r="D8" s="44">
        <f>'Měsíční pronájmy'!I6</f>
        <v>0</v>
      </c>
      <c r="E8" s="44">
        <f>'Měsíční pronájmy'!H6</f>
        <v>0</v>
      </c>
      <c r="F8" s="44">
        <f>SUM(D8:E8)*'Alokace nákladů na procesy'!$D$34</f>
        <v>0</v>
      </c>
      <c r="G8" s="44">
        <f>D8+E8+F8+$D$47</f>
        <v>0</v>
      </c>
      <c r="H8" s="41"/>
    </row>
    <row r="9" spans="2:8" ht="12.75">
      <c r="B9" s="142" t="s">
        <v>22</v>
      </c>
      <c r="C9" s="144" t="s">
        <v>23</v>
      </c>
      <c r="D9" s="44">
        <f>'Měsíční pronájmy'!I7</f>
        <v>0</v>
      </c>
      <c r="E9" s="44">
        <f>'Měsíční pronájmy'!H7</f>
        <v>0</v>
      </c>
      <c r="F9" s="44">
        <f>SUM(D9:E9)*'Alokace nákladů na procesy'!$D$34</f>
        <v>0</v>
      </c>
      <c r="G9" s="44">
        <f aca="true" t="shared" si="0" ref="G9:G22">D9+E9+F9+$D$47</f>
        <v>0</v>
      </c>
      <c r="H9" s="41"/>
    </row>
    <row r="10" spans="2:8" ht="12.75">
      <c r="B10" s="142" t="s">
        <v>24</v>
      </c>
      <c r="C10" s="144" t="s">
        <v>25</v>
      </c>
      <c r="D10" s="44">
        <f>'Měsíční pronájmy'!I8</f>
        <v>0</v>
      </c>
      <c r="E10" s="44">
        <f>'Měsíční pronájmy'!H8</f>
        <v>0</v>
      </c>
      <c r="F10" s="44">
        <f>SUM(D10:E10)*'Alokace nákladů na procesy'!$D$34</f>
        <v>0</v>
      </c>
      <c r="G10" s="44">
        <f t="shared" si="0"/>
        <v>0</v>
      </c>
      <c r="H10" s="41"/>
    </row>
    <row r="11" spans="2:8" ht="12.75">
      <c r="B11" s="142" t="s">
        <v>26</v>
      </c>
      <c r="C11" s="144" t="s">
        <v>27</v>
      </c>
      <c r="D11" s="44">
        <f>'Měsíční pronájmy'!I21</f>
        <v>0</v>
      </c>
      <c r="E11" s="44">
        <v>0</v>
      </c>
      <c r="F11" s="44">
        <f>SUM(D11:E11)*'Alokace nákladů na procesy'!$D$34</f>
        <v>0</v>
      </c>
      <c r="G11" s="44">
        <f t="shared" si="0"/>
        <v>0</v>
      </c>
      <c r="H11" s="41"/>
    </row>
    <row r="12" spans="2:8" ht="12.75">
      <c r="B12" s="142" t="s">
        <v>28</v>
      </c>
      <c r="C12" s="144" t="s">
        <v>29</v>
      </c>
      <c r="D12" s="44">
        <f>'Měsíční pronájmy'!I9</f>
        <v>0</v>
      </c>
      <c r="E12" s="44">
        <f>'Měsíční pronájmy'!H9</f>
        <v>0</v>
      </c>
      <c r="F12" s="44">
        <f>SUM(D12:E12)*'Alokace nákladů na procesy'!$D$34</f>
        <v>0</v>
      </c>
      <c r="G12" s="44">
        <f t="shared" si="0"/>
        <v>0</v>
      </c>
      <c r="H12" s="41"/>
    </row>
    <row r="13" spans="2:8" ht="12.75">
      <c r="B13" s="142" t="s">
        <v>30</v>
      </c>
      <c r="C13" s="144" t="s">
        <v>31</v>
      </c>
      <c r="D13" s="44">
        <f>'Měsíční pronájmy'!I22</f>
        <v>0</v>
      </c>
      <c r="E13" s="44">
        <f>'Měsíční pronájmy'!$H$20</f>
        <v>0</v>
      </c>
      <c r="F13" s="44">
        <f>SUM(D13:E13)*'Alokace nákladů na procesy'!$D$34</f>
        <v>0</v>
      </c>
      <c r="G13" s="44">
        <f t="shared" si="0"/>
        <v>0</v>
      </c>
      <c r="H13" s="41"/>
    </row>
    <row r="14" spans="2:8" ht="12.75">
      <c r="B14" s="142" t="s">
        <v>32</v>
      </c>
      <c r="C14" s="144" t="s">
        <v>33</v>
      </c>
      <c r="D14" s="44">
        <f>'Měsíční pronájmy'!I23</f>
        <v>0</v>
      </c>
      <c r="E14" s="44">
        <f>'Měsíční pronájmy'!$H$20</f>
        <v>0</v>
      </c>
      <c r="F14" s="44">
        <f>SUM(D14:E14)*'Alokace nákladů na procesy'!$D$34</f>
        <v>0</v>
      </c>
      <c r="G14" s="44">
        <f t="shared" si="0"/>
        <v>0</v>
      </c>
      <c r="H14" s="41"/>
    </row>
    <row r="15" spans="2:8" ht="12.75">
      <c r="B15" s="142" t="s">
        <v>34</v>
      </c>
      <c r="C15" s="144" t="s">
        <v>35</v>
      </c>
      <c r="D15" s="44">
        <f>'Měsíční pronájmy'!I24</f>
        <v>0</v>
      </c>
      <c r="E15" s="44">
        <f>'Měsíční pronájmy'!$H$20</f>
        <v>0</v>
      </c>
      <c r="F15" s="44">
        <f>SUM(D15:E15)*'Alokace nákladů na procesy'!$D$34</f>
        <v>0</v>
      </c>
      <c r="G15" s="44">
        <f t="shared" si="0"/>
        <v>0</v>
      </c>
      <c r="H15" s="41"/>
    </row>
    <row r="16" spans="2:8" ht="12.75">
      <c r="B16" s="142" t="s">
        <v>36</v>
      </c>
      <c r="C16" s="144" t="s">
        <v>37</v>
      </c>
      <c r="D16" s="44">
        <f>'Měsíční pronájmy'!I25</f>
        <v>0</v>
      </c>
      <c r="E16" s="44">
        <f>'Měsíční pronájmy'!$H$20</f>
        <v>0</v>
      </c>
      <c r="F16" s="44">
        <f>SUM(D16:E16)*'Alokace nákladů na procesy'!$D$34</f>
        <v>0</v>
      </c>
      <c r="G16" s="44">
        <f t="shared" si="0"/>
        <v>0</v>
      </c>
      <c r="H16" s="41"/>
    </row>
    <row r="17" spans="2:8" ht="12.75">
      <c r="B17" s="142" t="s">
        <v>38</v>
      </c>
      <c r="C17" s="144" t="s">
        <v>39</v>
      </c>
      <c r="D17" s="44">
        <f>'Měsíční pronájmy'!I26</f>
        <v>0</v>
      </c>
      <c r="E17" s="44">
        <f>'Měsíční pronájmy'!$H$20</f>
        <v>0</v>
      </c>
      <c r="F17" s="44">
        <f>SUM(D17:E17)*'Alokace nákladů na procesy'!$D$34</f>
        <v>0</v>
      </c>
      <c r="G17" s="44">
        <f t="shared" si="0"/>
        <v>0</v>
      </c>
      <c r="H17" s="41"/>
    </row>
    <row r="18" spans="2:8" ht="12.75">
      <c r="B18" s="142" t="s">
        <v>40</v>
      </c>
      <c r="C18" s="144" t="s">
        <v>41</v>
      </c>
      <c r="D18" s="44">
        <f>'Měsíční pronájmy'!I27</f>
        <v>0</v>
      </c>
      <c r="E18" s="44">
        <f>'Měsíční pronájmy'!$H$20</f>
        <v>0</v>
      </c>
      <c r="F18" s="44">
        <f>SUM(D18:E18)*'Alokace nákladů na procesy'!$D$34</f>
        <v>0</v>
      </c>
      <c r="G18" s="44">
        <f t="shared" si="0"/>
        <v>0</v>
      </c>
      <c r="H18" s="41"/>
    </row>
    <row r="19" spans="2:8" ht="12.75">
      <c r="B19" s="142"/>
      <c r="C19" s="144" t="s">
        <v>154</v>
      </c>
      <c r="D19" s="44">
        <f>'Měsíční pronájmy'!I19</f>
        <v>0</v>
      </c>
      <c r="E19" s="44">
        <f>'Měsíční pronájmy'!H19</f>
        <v>0</v>
      </c>
      <c r="F19" s="44">
        <f>SUM(D19:E19)*'Alokace nákladů na procesy'!$D$34</f>
        <v>0</v>
      </c>
      <c r="G19" s="44">
        <f>D19+E19+F19+$D$47</f>
        <v>0</v>
      </c>
      <c r="H19" s="41"/>
    </row>
    <row r="20" spans="2:8" ht="12.75">
      <c r="B20" s="142" t="s">
        <v>42</v>
      </c>
      <c r="C20" s="144" t="s">
        <v>43</v>
      </c>
      <c r="D20" s="44">
        <f>'Měsíční pronájmy'!I10</f>
        <v>0</v>
      </c>
      <c r="E20" s="44">
        <f>'Měsíční pronájmy'!H10</f>
        <v>0</v>
      </c>
      <c r="F20" s="44">
        <f>SUM(D20:E20)*'Alokace nákladů na procesy'!$D$34</f>
        <v>0</v>
      </c>
      <c r="G20" s="44">
        <f t="shared" si="0"/>
        <v>0</v>
      </c>
      <c r="H20" s="41"/>
    </row>
    <row r="21" spans="2:8" ht="12.75">
      <c r="B21" s="142" t="s">
        <v>44</v>
      </c>
      <c r="C21" s="144" t="s">
        <v>45</v>
      </c>
      <c r="D21" s="44">
        <f>'Měsíční pronájmy'!I11</f>
        <v>0</v>
      </c>
      <c r="E21" s="44">
        <f>'Měsíční pronájmy'!H11</f>
        <v>0</v>
      </c>
      <c r="F21" s="44">
        <f>SUM(D21:E21)*'Alokace nákladů na procesy'!$D$34</f>
        <v>0</v>
      </c>
      <c r="G21" s="44">
        <f t="shared" si="0"/>
        <v>0</v>
      </c>
      <c r="H21" s="41"/>
    </row>
    <row r="22" spans="2:8" ht="12.75">
      <c r="B22" s="142" t="s">
        <v>46</v>
      </c>
      <c r="C22" s="144" t="s">
        <v>47</v>
      </c>
      <c r="D22" s="44">
        <f>'Měsíční pronájmy'!I12</f>
        <v>0</v>
      </c>
      <c r="E22" s="44">
        <f>'Měsíční pronájmy'!H12</f>
        <v>0</v>
      </c>
      <c r="F22" s="44">
        <f>SUM(D22:E22)*'Alokace nákladů na procesy'!$D$34</f>
        <v>0</v>
      </c>
      <c r="G22" s="44">
        <f t="shared" si="0"/>
        <v>0</v>
      </c>
      <c r="H22" s="41"/>
    </row>
    <row r="23" spans="2:8" ht="12.75">
      <c r="B23" s="142" t="s">
        <v>48</v>
      </c>
      <c r="C23" s="144" t="s">
        <v>157</v>
      </c>
      <c r="D23" s="44">
        <f>'Měsíční pronájmy'!I13</f>
        <v>0</v>
      </c>
      <c r="E23" s="44">
        <f>'Měsíční pronájmy'!H13</f>
        <v>0</v>
      </c>
      <c r="F23" s="44">
        <f>SUM(D23:E23)*'Alokace nákladů na procesy'!$D$34</f>
        <v>0</v>
      </c>
      <c r="G23" s="44">
        <f aca="true" t="shared" si="1" ref="G23:G28">D23+E23+F23+$D$47</f>
        <v>0</v>
      </c>
      <c r="H23" s="41"/>
    </row>
    <row r="24" spans="2:8" ht="12.75">
      <c r="B24" s="142" t="s">
        <v>158</v>
      </c>
      <c r="C24" s="144" t="s">
        <v>159</v>
      </c>
      <c r="D24" s="44">
        <f>'Měsíční pronájmy'!I14</f>
        <v>0</v>
      </c>
      <c r="E24" s="44">
        <f>'Měsíční pronájmy'!H14</f>
        <v>0</v>
      </c>
      <c r="F24" s="44">
        <f>SUM(D24:E24)*'Alokace nákladů na procesy'!$D$34</f>
        <v>0</v>
      </c>
      <c r="G24" s="44">
        <f t="shared" si="1"/>
        <v>0</v>
      </c>
      <c r="H24" s="41"/>
    </row>
    <row r="25" spans="2:8" ht="12.75">
      <c r="B25" s="142" t="s">
        <v>160</v>
      </c>
      <c r="C25" s="144" t="s">
        <v>161</v>
      </c>
      <c r="D25" s="44">
        <f>'Měsíční pronájmy'!I15</f>
        <v>0</v>
      </c>
      <c r="E25" s="44">
        <f>'Měsíční pronájmy'!H15</f>
        <v>0</v>
      </c>
      <c r="F25" s="44">
        <f>SUM(D25:E25)*'Alokace nákladů na procesy'!$D$34</f>
        <v>0</v>
      </c>
      <c r="G25" s="44">
        <f t="shared" si="1"/>
        <v>0</v>
      </c>
      <c r="H25" s="41"/>
    </row>
    <row r="26" spans="2:8" ht="12.75">
      <c r="B26" s="142" t="s">
        <v>162</v>
      </c>
      <c r="C26" s="144" t="s">
        <v>163</v>
      </c>
      <c r="D26" s="44">
        <f>'Měsíční pronájmy'!I16</f>
        <v>0</v>
      </c>
      <c r="E26" s="44">
        <f>'Měsíční pronájmy'!H16</f>
        <v>0</v>
      </c>
      <c r="F26" s="44">
        <f>SUM(D26:E26)*'Alokace nákladů na procesy'!$D$34</f>
        <v>0</v>
      </c>
      <c r="G26" s="44">
        <f t="shared" si="1"/>
        <v>0</v>
      </c>
      <c r="H26" s="41"/>
    </row>
    <row r="27" spans="2:8" ht="12.75">
      <c r="B27" s="142" t="s">
        <v>164</v>
      </c>
      <c r="C27" s="144" t="s">
        <v>165</v>
      </c>
      <c r="D27" s="44">
        <f>'Měsíční pronájmy'!I17</f>
        <v>0</v>
      </c>
      <c r="E27" s="44">
        <f>'Měsíční pronájmy'!H17</f>
        <v>0</v>
      </c>
      <c r="F27" s="44">
        <f>SUM(D27:E27)*'Alokace nákladů na procesy'!$D$34</f>
        <v>0</v>
      </c>
      <c r="G27" s="44">
        <f t="shared" si="1"/>
        <v>0</v>
      </c>
      <c r="H27" s="41"/>
    </row>
    <row r="28" spans="2:8" ht="12.75">
      <c r="B28" s="142" t="s">
        <v>166</v>
      </c>
      <c r="C28" s="144" t="s">
        <v>167</v>
      </c>
      <c r="D28" s="44">
        <f>'Měsíční pronájmy'!I18</f>
        <v>0</v>
      </c>
      <c r="E28" s="44">
        <f>'Měsíční pronájmy'!H18</f>
        <v>0</v>
      </c>
      <c r="F28" s="44">
        <f>SUM(D28:E28)*'Alokace nákladů na procesy'!$D$34</f>
        <v>0</v>
      </c>
      <c r="G28" s="44">
        <f t="shared" si="1"/>
        <v>0</v>
      </c>
      <c r="H28" s="41"/>
    </row>
    <row r="29" spans="2:8" ht="12.75">
      <c r="B29" s="142"/>
      <c r="C29" s="144" t="s">
        <v>58</v>
      </c>
      <c r="D29" s="44">
        <f>'Měsíční pronájmy'!I28</f>
        <v>0</v>
      </c>
      <c r="E29" s="44">
        <f>'Měsíční pronájmy'!H28</f>
        <v>0</v>
      </c>
      <c r="F29" s="44">
        <f>SUM(D29:E29)*'Alokace nákladů na procesy'!$D$34</f>
        <v>0</v>
      </c>
      <c r="G29" s="44">
        <f aca="true" t="shared" si="2" ref="G29:G45">D29+E29+F29+$D$47</f>
        <v>0</v>
      </c>
      <c r="H29" s="41"/>
    </row>
    <row r="30" spans="2:8" ht="12.75">
      <c r="B30" s="142"/>
      <c r="C30" s="144" t="s">
        <v>59</v>
      </c>
      <c r="D30" s="44">
        <f>'Měsíční pronájmy'!I29</f>
        <v>0</v>
      </c>
      <c r="E30" s="44">
        <f>'Měsíční pronájmy'!H29</f>
        <v>0</v>
      </c>
      <c r="F30" s="44">
        <f>SUM(D30:E30)*'Alokace nákladů na procesy'!$D$34</f>
        <v>0</v>
      </c>
      <c r="G30" s="44">
        <f t="shared" si="2"/>
        <v>0</v>
      </c>
      <c r="H30" s="41"/>
    </row>
    <row r="31" spans="2:8" ht="12.75">
      <c r="B31" s="142"/>
      <c r="C31" s="144" t="s">
        <v>57</v>
      </c>
      <c r="D31" s="44">
        <f>'Měsíční pronájmy'!I30</f>
        <v>0</v>
      </c>
      <c r="E31" s="44">
        <f>'Měsíční pronájmy'!H30</f>
        <v>0</v>
      </c>
      <c r="F31" s="44">
        <f>SUM(D31:E31)*'Alokace nákladů na procesy'!$D$34</f>
        <v>0</v>
      </c>
      <c r="G31" s="44">
        <f t="shared" si="2"/>
        <v>0</v>
      </c>
      <c r="H31" s="41"/>
    </row>
    <row r="32" spans="2:8" ht="12.75">
      <c r="B32" s="142"/>
      <c r="C32" s="144" t="s">
        <v>60</v>
      </c>
      <c r="D32" s="44">
        <f>'Měsíční pronájmy'!I31</f>
        <v>0</v>
      </c>
      <c r="E32" s="44">
        <f>'Měsíční pronájmy'!H31</f>
        <v>0</v>
      </c>
      <c r="F32" s="44">
        <f>SUM(D32:E32)*'Alokace nákladů na procesy'!$D$34</f>
        <v>0</v>
      </c>
      <c r="G32" s="44">
        <f t="shared" si="2"/>
        <v>0</v>
      </c>
      <c r="H32" s="41"/>
    </row>
    <row r="33" spans="2:8" ht="12.75">
      <c r="B33" s="142"/>
      <c r="C33" s="144" t="s">
        <v>61</v>
      </c>
      <c r="D33" s="44">
        <f>'Měsíční pronájmy'!I32</f>
        <v>0</v>
      </c>
      <c r="E33" s="44">
        <f>'Měsíční pronájmy'!H32</f>
        <v>0</v>
      </c>
      <c r="F33" s="44">
        <f>SUM(D33:E33)*'Alokace nákladů na procesy'!$D$34</f>
        <v>0</v>
      </c>
      <c r="G33" s="44">
        <f t="shared" si="2"/>
        <v>0</v>
      </c>
      <c r="H33" s="41"/>
    </row>
    <row r="34" spans="2:8" ht="12.75">
      <c r="B34" s="142"/>
      <c r="C34" s="144" t="s">
        <v>62</v>
      </c>
      <c r="D34" s="44">
        <f>'Měsíční pronájmy'!I33</f>
        <v>0</v>
      </c>
      <c r="E34" s="44">
        <f>'Měsíční pronájmy'!H33</f>
        <v>0</v>
      </c>
      <c r="F34" s="44">
        <f>SUM(D34:E34)*'Alokace nákladů na procesy'!$D$34</f>
        <v>0</v>
      </c>
      <c r="G34" s="44">
        <f t="shared" si="2"/>
        <v>0</v>
      </c>
      <c r="H34" s="41"/>
    </row>
    <row r="35" spans="2:8" ht="12.75">
      <c r="B35" s="142"/>
      <c r="C35" s="144" t="s">
        <v>63</v>
      </c>
      <c r="D35" s="44">
        <f>'Měsíční pronájmy'!I34</f>
        <v>0</v>
      </c>
      <c r="E35" s="44">
        <f>'Měsíční pronájmy'!H34</f>
        <v>0</v>
      </c>
      <c r="F35" s="44">
        <f>SUM(D35:E35)*'Alokace nákladů na procesy'!$D$34</f>
        <v>0</v>
      </c>
      <c r="G35" s="44">
        <f t="shared" si="2"/>
        <v>0</v>
      </c>
      <c r="H35" s="41"/>
    </row>
    <row r="36" spans="2:8" ht="12.75">
      <c r="B36" s="142"/>
      <c r="C36" s="144" t="s">
        <v>127</v>
      </c>
      <c r="D36" s="44">
        <f>'Měsíční pronájmy'!I35</f>
        <v>0</v>
      </c>
      <c r="E36" s="44">
        <f>'Měsíční pronájmy'!H35</f>
        <v>0</v>
      </c>
      <c r="F36" s="44">
        <f>SUM(D36:E36)*'Alokace nákladů na procesy'!$D$34</f>
        <v>0</v>
      </c>
      <c r="G36" s="44">
        <f t="shared" si="2"/>
        <v>0</v>
      </c>
      <c r="H36" s="41"/>
    </row>
    <row r="37" spans="2:8" ht="12.75">
      <c r="B37" s="142"/>
      <c r="C37" s="144" t="s">
        <v>128</v>
      </c>
      <c r="D37" s="44">
        <f>'Měsíční pronájmy'!I36</f>
        <v>0</v>
      </c>
      <c r="E37" s="44">
        <f>'Měsíční pronájmy'!H36</f>
        <v>0</v>
      </c>
      <c r="F37" s="44">
        <f>SUM(D37:E37)*'Alokace nákladů na procesy'!$D$34</f>
        <v>0</v>
      </c>
      <c r="G37" s="44">
        <f t="shared" si="2"/>
        <v>0</v>
      </c>
      <c r="H37" s="41"/>
    </row>
    <row r="38" spans="2:8" ht="12.75">
      <c r="B38" s="142"/>
      <c r="C38" s="144" t="s">
        <v>129</v>
      </c>
      <c r="D38" s="44">
        <f>'Měsíční pronájmy'!I37</f>
        <v>0</v>
      </c>
      <c r="E38" s="44">
        <f>'Měsíční pronájmy'!H37</f>
        <v>0</v>
      </c>
      <c r="F38" s="44">
        <f>SUM(D38:E38)*'Alokace nákladů na procesy'!$D$34</f>
        <v>0</v>
      </c>
      <c r="G38" s="44">
        <f t="shared" si="2"/>
        <v>0</v>
      </c>
      <c r="H38" s="41"/>
    </row>
    <row r="39" spans="2:8" ht="25.5">
      <c r="B39" s="142"/>
      <c r="C39" s="147" t="s">
        <v>130</v>
      </c>
      <c r="D39" s="44">
        <f>'Měsíční pronájmy'!I38</f>
        <v>0</v>
      </c>
      <c r="E39" s="44">
        <f>'Měsíční pronájmy'!H38</f>
        <v>0</v>
      </c>
      <c r="F39" s="44">
        <f>SUM(D39:E39)*'Alokace nákladů na procesy'!$D$34</f>
        <v>0</v>
      </c>
      <c r="G39" s="44">
        <f t="shared" si="2"/>
        <v>0</v>
      </c>
      <c r="H39" s="41"/>
    </row>
    <row r="40" spans="2:8" ht="25.5">
      <c r="B40" s="142"/>
      <c r="C40" s="147" t="s">
        <v>131</v>
      </c>
      <c r="D40" s="44">
        <f>'Měsíční pronájmy'!I39</f>
        <v>0</v>
      </c>
      <c r="E40" s="44">
        <f>'Měsíční pronájmy'!H39</f>
        <v>0</v>
      </c>
      <c r="F40" s="44">
        <f>SUM(D40:E40)*'Alokace nákladů na procesy'!$D$34</f>
        <v>0</v>
      </c>
      <c r="G40" s="44">
        <f t="shared" si="2"/>
        <v>0</v>
      </c>
      <c r="H40" s="41"/>
    </row>
    <row r="41" spans="2:8" ht="25.5">
      <c r="B41" s="142"/>
      <c r="C41" s="147" t="s">
        <v>132</v>
      </c>
      <c r="D41" s="44">
        <f>'Měsíční pronájmy'!I40</f>
        <v>0</v>
      </c>
      <c r="E41" s="44">
        <f>'Měsíční pronájmy'!H40</f>
        <v>0</v>
      </c>
      <c r="F41" s="44">
        <f>SUM(D41:E41)*'Alokace nákladů na procesy'!$D$34</f>
        <v>0</v>
      </c>
      <c r="G41" s="44">
        <f t="shared" si="2"/>
        <v>0</v>
      </c>
      <c r="H41" s="41"/>
    </row>
    <row r="42" spans="2:8" ht="25.5">
      <c r="B42" s="142"/>
      <c r="C42" s="147" t="s">
        <v>133</v>
      </c>
      <c r="D42" s="44">
        <f>'Měsíční pronájmy'!I41</f>
        <v>0</v>
      </c>
      <c r="E42" s="44">
        <f>'Měsíční pronájmy'!H41</f>
        <v>0</v>
      </c>
      <c r="F42" s="44">
        <f>SUM(D42:E42)*'Alokace nákladů na procesy'!$D$34</f>
        <v>0</v>
      </c>
      <c r="G42" s="44">
        <f t="shared" si="2"/>
        <v>0</v>
      </c>
      <c r="H42" s="41"/>
    </row>
    <row r="43" spans="2:8" ht="25.5">
      <c r="B43" s="142"/>
      <c r="C43" s="147" t="s">
        <v>134</v>
      </c>
      <c r="D43" s="44">
        <f>'Měsíční pronájmy'!I42</f>
        <v>0</v>
      </c>
      <c r="E43" s="44">
        <f>'Měsíční pronájmy'!H42</f>
        <v>0</v>
      </c>
      <c r="F43" s="44">
        <f>SUM(D43:E43)*'Alokace nákladů na procesy'!$D$34</f>
        <v>0</v>
      </c>
      <c r="G43" s="44">
        <f t="shared" si="2"/>
        <v>0</v>
      </c>
      <c r="H43" s="41"/>
    </row>
    <row r="44" spans="2:8" ht="25.5">
      <c r="B44" s="142"/>
      <c r="C44" s="147" t="s">
        <v>135</v>
      </c>
      <c r="D44" s="44">
        <f>'Měsíční pronájmy'!I43</f>
        <v>0</v>
      </c>
      <c r="E44" s="44">
        <f>'Měsíční pronájmy'!H43</f>
        <v>0</v>
      </c>
      <c r="F44" s="44">
        <f>SUM(D44:E44)*'Alokace nákladů na procesy'!$D$34</f>
        <v>0</v>
      </c>
      <c r="G44" s="44">
        <f t="shared" si="2"/>
        <v>0</v>
      </c>
      <c r="H44" s="41"/>
    </row>
    <row r="45" spans="2:8" ht="25.5">
      <c r="B45" s="142"/>
      <c r="C45" s="147" t="s">
        <v>136</v>
      </c>
      <c r="D45" s="44">
        <f>'Měsíční pronájmy'!I44</f>
        <v>0</v>
      </c>
      <c r="E45" s="44">
        <f>'Měsíční pronájmy'!H44</f>
        <v>0</v>
      </c>
      <c r="F45" s="44">
        <f>SUM(D45:E45)*'Alokace nákladů na procesy'!$D$34</f>
        <v>0</v>
      </c>
      <c r="G45" s="44">
        <f t="shared" si="2"/>
        <v>0</v>
      </c>
      <c r="H45" s="41"/>
    </row>
    <row r="46" spans="4:7" ht="12.75">
      <c r="D46" s="54"/>
      <c r="G46" s="55"/>
    </row>
    <row r="47" spans="3:7" ht="12.75">
      <c r="C47" s="56" t="s">
        <v>168</v>
      </c>
      <c r="D47" s="146">
        <f>'Alokace nákladů na procesy'!D33</f>
        <v>0</v>
      </c>
      <c r="G47" s="54"/>
    </row>
    <row r="50" ht="12.75">
      <c r="C50" s="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Andersen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Dziemba</dc:creator>
  <cp:keywords/>
  <dc:description/>
  <cp:lastModifiedBy>Grus Jan, Ing.</cp:lastModifiedBy>
  <cp:lastPrinted>2006-03-09T10:58:18Z</cp:lastPrinted>
  <dcterms:created xsi:type="dcterms:W3CDTF">2002-05-27T13:21:42Z</dcterms:created>
  <dcterms:modified xsi:type="dcterms:W3CDTF">2006-03-10T07:49:12Z</dcterms:modified>
  <cp:category/>
  <cp:version/>
  <cp:contentType/>
  <cp:contentStatus/>
</cp:coreProperties>
</file>