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5330" windowHeight="4380" tabRatio="921" activeTab="3"/>
  </bookViews>
  <sheets>
    <sheet name="Shrnutí_jednorázové náklady" sheetId="1" r:id="rId1"/>
    <sheet name="Shrnutí_měsíční náklady" sheetId="2" r:id="rId2"/>
    <sheet name="Síťové náklady" sheetId="3" r:id="rId3"/>
    <sheet name="Náklady na procesy" sheetId="4" r:id="rId4"/>
    <sheet name="Procesy na produkty" sheetId="5" r:id="rId5"/>
  </sheets>
  <definedNames/>
  <calcPr fullCalcOnLoad="1"/>
</workbook>
</file>

<file path=xl/comments2.xml><?xml version="1.0" encoding="utf-8"?>
<comments xmlns="http://schemas.openxmlformats.org/spreadsheetml/2006/main">
  <authors>
    <author>si043580</author>
  </authors>
  <commentList>
    <comment ref="F7" authorId="0">
      <text>
        <r>
          <rPr>
            <sz val="8"/>
            <rFont val="Tahoma"/>
            <family val="2"/>
          </rPr>
          <t>měsíční pronájem účastnického vedení pro službu SPV</t>
        </r>
      </text>
    </comment>
  </commentList>
</comments>
</file>

<file path=xl/sharedStrings.xml><?xml version="1.0" encoding="utf-8"?>
<sst xmlns="http://schemas.openxmlformats.org/spreadsheetml/2006/main" count="167" uniqueCount="98">
  <si>
    <t>Jednorázový OPEX pro naplánování a přípravu investice</t>
  </si>
  <si>
    <t>Parametry</t>
  </si>
  <si>
    <t>Celkem</t>
  </si>
  <si>
    <t>Elementy</t>
  </si>
  <si>
    <t>Přístupový DSLAM (všechny části)</t>
  </si>
  <si>
    <t>Bránový DSLAM (všechny části)</t>
  </si>
  <si>
    <t>Náklady na stanoviště pro DSLAM</t>
  </si>
  <si>
    <t>Systém SSD</t>
  </si>
  <si>
    <t>RADIUS</t>
  </si>
  <si>
    <t>Řídící systém ADSL</t>
  </si>
  <si>
    <t>Servisní kontrakt pro ADSL</t>
  </si>
  <si>
    <t>Síťové náklady</t>
  </si>
  <si>
    <t>Spojení DSLAM s datovou sítí</t>
  </si>
  <si>
    <t>Přenos v rámci datové sítě</t>
  </si>
  <si>
    <t>Název procesu</t>
  </si>
  <si>
    <t>Změna modemu</t>
  </si>
  <si>
    <t>Alokace nákladů na procesy</t>
  </si>
  <si>
    <t>Počet hodin na proces * hodinový náklad (bez nákladů vloženého kapitálu)</t>
  </si>
  <si>
    <t>Pravidelný OPEX</t>
  </si>
  <si>
    <t>Samoinstalace</t>
  </si>
  <si>
    <t>Celkové jednotkové náklady bez režie</t>
  </si>
  <si>
    <t>Celkové jednotkové náklady včetně režie</t>
  </si>
  <si>
    <t>Jednotková režie</t>
  </si>
  <si>
    <t>Produkt / Proces</t>
  </si>
  <si>
    <t>jednorázově</t>
  </si>
  <si>
    <t>měsíčně</t>
  </si>
  <si>
    <t>síťový model</t>
  </si>
  <si>
    <t>procesní model</t>
  </si>
  <si>
    <t>Počet hodin na proces * hodinový náklad (náklady vloženého kapitálu)</t>
  </si>
  <si>
    <t>Investice do elementu (v Kč)</t>
  </si>
  <si>
    <t>Roční investiční náklady (v Kč)</t>
  </si>
  <si>
    <t>Roční provozní náklady (v Kč)</t>
  </si>
  <si>
    <t>Celkový roční náklad (v Kč)</t>
  </si>
  <si>
    <t>Celkový měsíční náklad (v Kč)</t>
  </si>
  <si>
    <t>Celkový jednotkový měsíční náklad na zákazníka bez režie (v Kč)</t>
  </si>
  <si>
    <t>Jednotková měsíční režie na zákazníka (v Kč)</t>
  </si>
  <si>
    <t>Celkový jednotkový měsíční náklad na zákazníka včetně režie (v Kč)</t>
  </si>
  <si>
    <t>Alokace nákladů na procesech na produkty (v Kč)</t>
  </si>
  <si>
    <t>Vyzvednutí pronajímaného KZ po ukončení pronájmu ze strany Poskytovatele</t>
  </si>
  <si>
    <t>Zřízení služby Carrier Broadband</t>
  </si>
  <si>
    <t>Zrušení služby Carrier Broadband</t>
  </si>
  <si>
    <t>Malá instalace</t>
  </si>
  <si>
    <t>Velká instalace</t>
  </si>
  <si>
    <t>Vyzvednutí modemu po ukončení pronájmu</t>
  </si>
  <si>
    <t>Překládka služby Carrier Broadband</t>
  </si>
  <si>
    <t>Procesy pro wholesalové rozhraní</t>
  </si>
  <si>
    <t>Pozn.:</t>
  </si>
  <si>
    <t>Měsíční pronájem služby Carrier Broadband</t>
  </si>
  <si>
    <t>Náklady na administraci a informace - péče o zákazníka</t>
  </si>
  <si>
    <t>Jedná se o podporu služeb ADSL - poskytování informací, řešení problémů, péče o zákazníka apod.</t>
  </si>
  <si>
    <t>Jednotkové procesní náklady bez režie</t>
  </si>
  <si>
    <t>Celkové roční procesní náklady</t>
  </si>
  <si>
    <t>Změna služby</t>
  </si>
  <si>
    <t>Celkový jednotkový wholesale náklad</t>
  </si>
  <si>
    <t>Podíl ostatních jednorázových nákladů</t>
  </si>
  <si>
    <t>Universal Access Concentrator</t>
  </si>
  <si>
    <t>Spojení DSLAM s datovou sítí (ADM1)</t>
  </si>
  <si>
    <t>Spojení DSLAM s datovou sítí (ADM4)</t>
  </si>
  <si>
    <t>Spojení DSLAM s datovou sítí (ADM16)</t>
  </si>
  <si>
    <t>Spojení DSLAM s datovou sítí (kabely)</t>
  </si>
  <si>
    <t>Náklady na marketing</t>
  </si>
  <si>
    <t>Jednotkový náklad</t>
  </si>
  <si>
    <t>Jednotková cena služby LLU</t>
  </si>
  <si>
    <t>Změna rychlosti</t>
  </si>
  <si>
    <t xml:space="preserve">Koeficient režie (v %) = </t>
  </si>
  <si>
    <t>Náklady na "administraci a informace - péče o zákazníka" - wholesale rozhraní</t>
  </si>
  <si>
    <t>Marketing - wholesale rozhraní</t>
  </si>
  <si>
    <t>Náklady na billing a vymáhání pohledávek - wholesale rozhraní</t>
  </si>
  <si>
    <t>Pravidelná průměrná měsíční cena Carrier Broadband Limit / Super</t>
  </si>
  <si>
    <t>Annuitní faktor</t>
  </si>
  <si>
    <t>Celkový roční počet služeb</t>
  </si>
  <si>
    <t>Zvýšení přístupové rychlosti nebo limitu dat</t>
  </si>
  <si>
    <t>Snížení přístupové rychlosti nebo limitu dat</t>
  </si>
  <si>
    <t>Přeložení služby</t>
  </si>
  <si>
    <t>Výměna pronajímaného KZ za jiný typ</t>
  </si>
  <si>
    <t>Zřízení služby</t>
  </si>
  <si>
    <t>Zrušení služby</t>
  </si>
  <si>
    <t>Překládka služby</t>
  </si>
  <si>
    <t>Měsíční pronájem služby</t>
  </si>
  <si>
    <t>Náklady na billing</t>
  </si>
  <si>
    <t>Pravidelná průměrná měsíční cena služby</t>
  </si>
  <si>
    <t>Cenový koeficient</t>
  </si>
  <si>
    <t>Zkalkulovaný náklad wholesale na základě průměrného nákladu a cenového koeficientu</t>
  </si>
  <si>
    <t>Pravidelná měsíční cena s přenosovou rychlostí .... kbit/s, agregací ...., limitem dat ....</t>
  </si>
  <si>
    <t>Procentní zastoupení</t>
  </si>
  <si>
    <t>Součin cen.koef. a procentního zastoupení</t>
  </si>
  <si>
    <t xml:space="preserve">Celkem </t>
  </si>
  <si>
    <t>širokopásmového přístupu - jednorázové</t>
  </si>
  <si>
    <t>Jednotkový náklad z procesního modelu</t>
  </si>
  <si>
    <t>širokopásmového přístupu - měsíční</t>
  </si>
  <si>
    <r>
      <t xml:space="preserve">Přenos v rámci datové sítě </t>
    </r>
    <r>
      <rPr>
        <sz val="10"/>
        <rFont val="Arial CE"/>
        <family val="2"/>
      </rPr>
      <t>- přístupové karty</t>
    </r>
  </si>
  <si>
    <r>
      <t xml:space="preserve">Přenos v rámci datové sítě </t>
    </r>
    <r>
      <rPr>
        <sz val="10"/>
        <rFont val="Arial CE"/>
        <family val="2"/>
      </rPr>
      <t>- backbone</t>
    </r>
  </si>
  <si>
    <t>Jednotkové náklady na službu velkoobchodního</t>
  </si>
  <si>
    <t>Akční nabídky pro WS</t>
  </si>
  <si>
    <t>Náklady na administraci a péči o zákazníka WS</t>
  </si>
  <si>
    <t>Náklady na billing WS</t>
  </si>
  <si>
    <t>Počet zákazníků</t>
  </si>
  <si>
    <t>NPV Počtu procesů za období 2005 - 2009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</si>
</sst>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&quot;Kč&quot;"/>
    <numFmt numFmtId="169" formatCode="0.0%"/>
    <numFmt numFmtId="170" formatCode="0.000000"/>
    <numFmt numFmtId="171" formatCode="0.000"/>
    <numFmt numFmtId="172" formatCode="#,##0.00\ &quot;Kč&quot;"/>
    <numFmt numFmtId="173" formatCode="#,##0.0"/>
    <numFmt numFmtId="174" formatCode="#,##0_ ;[Red]\-#,##0\ "/>
    <numFmt numFmtId="175" formatCode="#,##0.0000"/>
    <numFmt numFmtId="176" formatCode="#,##0.00000\ &quot;Kč&quot;"/>
    <numFmt numFmtId="177" formatCode="#,##0.000000\ &quot;Kč&quot;"/>
    <numFmt numFmtId="178" formatCode="#,##0.00\ _K_č"/>
    <numFmt numFmtId="179" formatCode="#,##0.00000"/>
    <numFmt numFmtId="180" formatCode="#,##0.0000000"/>
    <numFmt numFmtId="181" formatCode="#,##0.000000000"/>
    <numFmt numFmtId="182" formatCode="#,##0.000"/>
    <numFmt numFmtId="183" formatCode="0.00000%"/>
    <numFmt numFmtId="184" formatCode="#,##0.000\ &quot;Kč&quot;"/>
    <numFmt numFmtId="185" formatCode="#,##0.000000"/>
    <numFmt numFmtId="186" formatCode="#,##0.00_ ;\-#,##0.00\ "/>
    <numFmt numFmtId="187" formatCode="#,##0.0\ &quot;Kč&quot;"/>
    <numFmt numFmtId="188" formatCode="_-* #,##0\ &quot;Kč&quot;_-;\-* #,##0\ &quot;Kč&quot;_-;_-* &quot;-&quot;??\ &quot;Kč&quot;_-;_-@_-"/>
    <numFmt numFmtId="189" formatCode="0.0000"/>
    <numFmt numFmtId="190" formatCode="0.0"/>
    <numFmt numFmtId="191" formatCode="#,##0.0000\ &quot;Kč&quot;"/>
    <numFmt numFmtId="192" formatCode="#,##0.000\ &quot;Kč&quot;;[Red]\-#,##0.000\ &quot;Kč&quot;"/>
    <numFmt numFmtId="193" formatCode="#,##0.0000000\ &quot;Kč&quot;;[Red]\-#,##0.0000000\ &quot;Kč&quot;"/>
    <numFmt numFmtId="194" formatCode="#,##0.0\ &quot;Kč&quot;;[Red]\-#,##0.0\ &quot;Kč&quot;"/>
    <numFmt numFmtId="195" formatCode="0.00000"/>
    <numFmt numFmtId="196" formatCode="0.000%"/>
  </numFmts>
  <fonts count="18">
    <font>
      <sz val="10"/>
      <name val="Arial"/>
      <family val="0"/>
    </font>
    <font>
      <sz val="10"/>
      <name val="Courier"/>
      <family val="0"/>
    </font>
    <font>
      <sz val="10"/>
      <name val="Arial CE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2"/>
      <color indexed="9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vertAlign val="superscript"/>
      <sz val="10"/>
      <name val="Arial CE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0">
    <xf numFmtId="0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4" fontId="5" fillId="2" borderId="1" applyNumberFormat="0" applyProtection="0">
      <alignment vertical="center"/>
    </xf>
    <xf numFmtId="4" fontId="6" fillId="2" borderId="1" applyNumberFormat="0" applyProtection="0">
      <alignment horizontal="left" vertical="center" indent="1"/>
    </xf>
    <xf numFmtId="4" fontId="7" fillId="3" borderId="1" applyNumberFormat="0" applyProtection="0">
      <alignment horizontal="left" vertical="center" indent="1"/>
    </xf>
    <xf numFmtId="4" fontId="8" fillId="0" borderId="1" applyNumberFormat="0" applyProtection="0">
      <alignment vertical="center"/>
    </xf>
    <xf numFmtId="4" fontId="9" fillId="4" borderId="1" applyNumberFormat="0" applyProtection="0">
      <alignment horizontal="left" vertical="center" indent="1"/>
    </xf>
    <xf numFmtId="4" fontId="10" fillId="5" borderId="1" applyNumberFormat="0" applyProtection="0">
      <alignment vertical="center"/>
    </xf>
    <xf numFmtId="0" fontId="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6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168" fontId="2" fillId="0" borderId="2" xfId="0" applyNumberFormat="1" applyFont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7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9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183" fontId="2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6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2" xfId="21" applyNumberFormat="1" applyFont="1" applyFill="1" applyBorder="1" applyAlignment="1">
      <alignment horizontal="right" vertical="center"/>
      <protection/>
    </xf>
    <xf numFmtId="3" fontId="2" fillId="0" borderId="2" xfId="0" applyNumberFormat="1" applyFont="1" applyFill="1" applyBorder="1" applyAlignment="1">
      <alignment vertical="center"/>
    </xf>
    <xf numFmtId="173" fontId="2" fillId="0" borderId="2" xfId="0" applyNumberFormat="1" applyFont="1" applyFill="1" applyBorder="1" applyAlignment="1">
      <alignment horizontal="right" vertical="center"/>
    </xf>
    <xf numFmtId="9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75" fontId="2" fillId="0" borderId="0" xfId="0" applyNumberFormat="1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9" fontId="2" fillId="0" borderId="2" xfId="22" applyNumberFormat="1" applyFont="1" applyFill="1" applyBorder="1" applyAlignment="1">
      <alignment horizontal="center" vertical="center"/>
    </xf>
    <xf numFmtId="170" fontId="2" fillId="0" borderId="0" xfId="0" applyNumberFormat="1" applyFont="1" applyFill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0" xfId="21" applyFont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3" fontId="2" fillId="6" borderId="2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73" fontId="2" fillId="6" borderId="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9" fontId="2" fillId="0" borderId="0" xfId="22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182" fontId="2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3" fontId="2" fillId="0" borderId="0" xfId="22" applyNumberFormat="1" applyFont="1" applyFill="1" applyBorder="1" applyAlignment="1">
      <alignment vertical="center"/>
    </xf>
    <xf numFmtId="10" fontId="2" fillId="0" borderId="0" xfId="22" applyNumberFormat="1" applyFont="1" applyFill="1" applyBorder="1" applyAlignment="1">
      <alignment horizontal="center" vertical="center"/>
    </xf>
    <xf numFmtId="173" fontId="2" fillId="0" borderId="0" xfId="2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79" fontId="14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 horizontal="right"/>
    </xf>
    <xf numFmtId="168" fontId="13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181" fontId="2" fillId="0" borderId="0" xfId="0" applyNumberFormat="1" applyFont="1" applyAlignment="1">
      <alignment/>
    </xf>
    <xf numFmtId="10" fontId="2" fillId="0" borderId="0" xfId="22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14" fillId="0" borderId="0" xfId="0" applyNumberFormat="1" applyFont="1" applyFill="1" applyAlignment="1">
      <alignment horizontal="center" vertical="center"/>
    </xf>
    <xf numFmtId="10" fontId="14" fillId="0" borderId="0" xfId="22" applyNumberFormat="1" applyFont="1" applyAlignment="1">
      <alignment horizontal="center" vertical="center"/>
    </xf>
    <xf numFmtId="2" fontId="16" fillId="0" borderId="0" xfId="0" applyNumberFormat="1" applyFont="1" applyFill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168" fontId="2" fillId="0" borderId="2" xfId="0" applyNumberFormat="1" applyFont="1" applyBorder="1" applyAlignment="1">
      <alignment horizontal="right" vertical="center"/>
    </xf>
    <xf numFmtId="168" fontId="2" fillId="6" borderId="2" xfId="0" applyNumberFormat="1" applyFont="1" applyFill="1" applyBorder="1" applyAlignment="1">
      <alignment horizontal="right" vertical="center"/>
    </xf>
    <xf numFmtId="168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68" fontId="2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178" fontId="14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168" fontId="2" fillId="6" borderId="2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10" fontId="2" fillId="0" borderId="2" xfId="22" applyNumberFormat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4" xfId="0" applyFont="1" applyFill="1" applyBorder="1" applyAlignment="1">
      <alignment textRotation="90" wrapText="1"/>
    </xf>
    <xf numFmtId="0" fontId="2" fillId="6" borderId="5" xfId="0" applyFont="1" applyFill="1" applyBorder="1" applyAlignment="1">
      <alignment textRotation="90" wrapText="1"/>
    </xf>
    <xf numFmtId="0" fontId="2" fillId="6" borderId="6" xfId="0" applyFont="1" applyFill="1" applyBorder="1" applyAlignment="1">
      <alignment textRotation="90" wrapText="1"/>
    </xf>
    <xf numFmtId="0" fontId="2" fillId="6" borderId="7" xfId="0" applyFont="1" applyFill="1" applyBorder="1" applyAlignment="1">
      <alignment textRotation="90" wrapText="1"/>
    </xf>
    <xf numFmtId="0" fontId="2" fillId="6" borderId="8" xfId="0" applyFont="1" applyFill="1" applyBorder="1" applyAlignment="1">
      <alignment textRotation="90" wrapText="1"/>
    </xf>
    <xf numFmtId="0" fontId="2" fillId="6" borderId="9" xfId="0" applyFont="1" applyFill="1" applyBorder="1" applyAlignment="1">
      <alignment textRotation="90" wrapText="1"/>
    </xf>
    <xf numFmtId="0" fontId="13" fillId="6" borderId="3" xfId="0" applyFont="1" applyFill="1" applyBorder="1" applyAlignment="1">
      <alignment textRotation="90" wrapText="1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13" fillId="6" borderId="13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13" fillId="6" borderId="16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13" fillId="6" borderId="20" xfId="0" applyNumberFormat="1" applyFont="1" applyFill="1" applyBorder="1" applyAlignment="1">
      <alignment vertical="center"/>
    </xf>
    <xf numFmtId="0" fontId="2" fillId="6" borderId="13" xfId="0" applyFont="1" applyFill="1" applyBorder="1" applyAlignment="1">
      <alignment vertical="center" wrapText="1"/>
    </xf>
    <xf numFmtId="0" fontId="2" fillId="6" borderId="16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3" fillId="6" borderId="22" xfId="0" applyFont="1" applyFill="1" applyBorder="1" applyAlignment="1">
      <alignment horizontal="center"/>
    </xf>
    <xf numFmtId="0" fontId="13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vertical="center" textRotation="90" wrapText="1"/>
    </xf>
    <xf numFmtId="0" fontId="2" fillId="0" borderId="25" xfId="0" applyFont="1" applyBorder="1" applyAlignment="1">
      <alignment vertical="center" textRotation="90" wrapText="1"/>
    </xf>
    <xf numFmtId="0" fontId="2" fillId="0" borderId="26" xfId="0" applyFont="1" applyBorder="1" applyAlignment="1">
      <alignment vertical="center" textRotation="90" wrapText="1"/>
    </xf>
    <xf numFmtId="0" fontId="2" fillId="6" borderId="27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</cellXfs>
  <cellStyles count="1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ADSL přístup - jednoduchá varianta" xfId="20"/>
    <cellStyle name="normální_Sešit14" xfId="21"/>
    <cellStyle name="Percent" xfId="22"/>
    <cellStyle name="SAPBEXaggData" xfId="23"/>
    <cellStyle name="SAPBEXaggItem" xfId="24"/>
    <cellStyle name="SAPBEXchaText" xfId="25"/>
    <cellStyle name="SAPBEXstdData" xfId="26"/>
    <cellStyle name="SAPBEXstdItem" xfId="27"/>
    <cellStyle name="SAPBEXundefined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7"/>
  <sheetViews>
    <sheetView showGridLines="0" zoomScale="85" zoomScaleNormal="85" workbookViewId="0" topLeftCell="A1">
      <selection activeCell="B1" sqref="B1"/>
    </sheetView>
  </sheetViews>
  <sheetFormatPr defaultColWidth="9.140625" defaultRowHeight="12.75"/>
  <cols>
    <col min="1" max="1" width="1.1484375" style="3" customWidth="1"/>
    <col min="2" max="2" width="53.421875" style="3" bestFit="1" customWidth="1"/>
    <col min="3" max="3" width="13.8515625" style="3" customWidth="1"/>
    <col min="4" max="4" width="13.00390625" style="3" customWidth="1"/>
    <col min="5" max="5" width="0.85546875" style="3" customWidth="1"/>
    <col min="6" max="7" width="15.28125" style="3" customWidth="1"/>
    <col min="8" max="16384" width="9.140625" style="3" customWidth="1"/>
  </cols>
  <sheetData>
    <row r="2" ht="20.25">
      <c r="B2" s="2" t="s">
        <v>92</v>
      </c>
    </row>
    <row r="3" ht="20.25">
      <c r="B3" s="2" t="s">
        <v>87</v>
      </c>
    </row>
    <row r="6" spans="2:7" ht="51">
      <c r="B6" s="5"/>
      <c r="C6" s="6"/>
      <c r="D6" s="7" t="s">
        <v>53</v>
      </c>
      <c r="E6" s="8"/>
      <c r="F6" s="125"/>
      <c r="G6" s="7" t="s">
        <v>88</v>
      </c>
    </row>
    <row r="7" spans="2:7" ht="12.75">
      <c r="B7" s="9" t="s">
        <v>75</v>
      </c>
      <c r="C7" s="7" t="s">
        <v>24</v>
      </c>
      <c r="D7" s="10" t="e">
        <f>G7</f>
        <v>#DIV/0!</v>
      </c>
      <c r="E7" s="11"/>
      <c r="F7" s="126"/>
      <c r="G7" s="12" t="e">
        <f>'Procesy na produkty'!S6</f>
        <v>#DIV/0!</v>
      </c>
    </row>
    <row r="8" spans="2:7" ht="12.75">
      <c r="B8" s="9" t="s">
        <v>71</v>
      </c>
      <c r="C8" s="7" t="s">
        <v>24</v>
      </c>
      <c r="D8" s="10" t="e">
        <f aca="true" t="shared" si="0" ref="D8:D15">G8</f>
        <v>#DIV/0!</v>
      </c>
      <c r="E8" s="11"/>
      <c r="F8" s="126"/>
      <c r="G8" s="12" t="e">
        <f>'Procesy na produkty'!S7</f>
        <v>#DIV/0!</v>
      </c>
    </row>
    <row r="9" spans="2:7" ht="12.75">
      <c r="B9" s="9" t="s">
        <v>72</v>
      </c>
      <c r="C9" s="7" t="s">
        <v>24</v>
      </c>
      <c r="D9" s="10" t="e">
        <f t="shared" si="0"/>
        <v>#DIV/0!</v>
      </c>
      <c r="E9" s="11"/>
      <c r="F9" s="126"/>
      <c r="G9" s="12" t="e">
        <f>'Procesy na produkty'!S8</f>
        <v>#DIV/0!</v>
      </c>
    </row>
    <row r="10" spans="2:7" ht="12.75">
      <c r="B10" s="9" t="s">
        <v>52</v>
      </c>
      <c r="C10" s="7" t="s">
        <v>24</v>
      </c>
      <c r="D10" s="10" t="e">
        <f t="shared" si="0"/>
        <v>#DIV/0!</v>
      </c>
      <c r="E10" s="11"/>
      <c r="F10" s="126"/>
      <c r="G10" s="12" t="e">
        <f>'Procesy na produkty'!S9</f>
        <v>#DIV/0!</v>
      </c>
    </row>
    <row r="11" spans="2:7" ht="12.75">
      <c r="B11" s="9" t="s">
        <v>73</v>
      </c>
      <c r="C11" s="7" t="s">
        <v>24</v>
      </c>
      <c r="D11" s="10" t="e">
        <f t="shared" si="0"/>
        <v>#DIV/0!</v>
      </c>
      <c r="E11" s="11"/>
      <c r="F11" s="126"/>
      <c r="G11" s="12" t="e">
        <f>'Procesy na produkty'!S10</f>
        <v>#DIV/0!</v>
      </c>
    </row>
    <row r="12" spans="2:7" ht="12.75">
      <c r="B12" s="9" t="s">
        <v>41</v>
      </c>
      <c r="C12" s="7" t="s">
        <v>24</v>
      </c>
      <c r="D12" s="10" t="e">
        <f t="shared" si="0"/>
        <v>#DIV/0!</v>
      </c>
      <c r="E12" s="11"/>
      <c r="F12" s="126"/>
      <c r="G12" s="12" t="e">
        <f>'Procesy na produkty'!S11</f>
        <v>#DIV/0!</v>
      </c>
    </row>
    <row r="13" spans="2:7" ht="12.75">
      <c r="B13" s="9" t="s">
        <v>42</v>
      </c>
      <c r="C13" s="7" t="s">
        <v>24</v>
      </c>
      <c r="D13" s="10" t="e">
        <f t="shared" si="0"/>
        <v>#DIV/0!</v>
      </c>
      <c r="E13" s="11"/>
      <c r="F13" s="126"/>
      <c r="G13" s="12" t="e">
        <f>'Procesy na produkty'!S12</f>
        <v>#DIV/0!</v>
      </c>
    </row>
    <row r="14" spans="2:7" ht="12.75">
      <c r="B14" s="9" t="s">
        <v>74</v>
      </c>
      <c r="C14" s="7" t="s">
        <v>24</v>
      </c>
      <c r="D14" s="10" t="e">
        <f>G14</f>
        <v>#DIV/0!</v>
      </c>
      <c r="E14" s="11"/>
      <c r="F14" s="126"/>
      <c r="G14" s="12" t="e">
        <f>'Procesy na produkty'!S13</f>
        <v>#DIV/0!</v>
      </c>
    </row>
    <row r="15" spans="2:7" ht="25.5">
      <c r="B15" s="9" t="s">
        <v>38</v>
      </c>
      <c r="C15" s="7" t="s">
        <v>24</v>
      </c>
      <c r="D15" s="10" t="e">
        <f t="shared" si="0"/>
        <v>#DIV/0!</v>
      </c>
      <c r="E15" s="11"/>
      <c r="F15" s="126"/>
      <c r="G15" s="12" t="e">
        <f>'Procesy na produkty'!S14</f>
        <v>#DIV/0!</v>
      </c>
    </row>
    <row r="17" ht="12.75">
      <c r="G17" s="4"/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0"/>
  <sheetViews>
    <sheetView showGridLines="0" zoomScale="85" zoomScaleNormal="85" workbookViewId="0" topLeftCell="A1">
      <selection activeCell="B1" sqref="B1"/>
    </sheetView>
  </sheetViews>
  <sheetFormatPr defaultColWidth="9.140625" defaultRowHeight="12.75"/>
  <cols>
    <col min="1" max="1" width="1.1484375" style="3" customWidth="1"/>
    <col min="2" max="2" width="81.140625" style="3" customWidth="1"/>
    <col min="3" max="3" width="11.57421875" style="3" customWidth="1"/>
    <col min="4" max="4" width="15.8515625" style="3" customWidth="1"/>
    <col min="5" max="5" width="0.85546875" style="3" customWidth="1"/>
    <col min="6" max="6" width="14.28125" style="3" customWidth="1"/>
    <col min="7" max="7" width="11.28125" style="3" bestFit="1" customWidth="1"/>
    <col min="8" max="8" width="14.00390625" style="3" customWidth="1"/>
    <col min="9" max="16384" width="9.140625" style="3" customWidth="1"/>
  </cols>
  <sheetData>
    <row r="1" ht="12.75"/>
    <row r="2" ht="20.25">
      <c r="B2" s="2" t="s">
        <v>92</v>
      </c>
    </row>
    <row r="3" ht="20.25">
      <c r="B3" s="2" t="s">
        <v>89</v>
      </c>
    </row>
    <row r="4" ht="12.75"/>
    <row r="5" spans="7:8" ht="12.75">
      <c r="G5" s="128" t="s">
        <v>61</v>
      </c>
      <c r="H5" s="129"/>
    </row>
    <row r="6" spans="2:8" ht="51">
      <c r="B6" s="5"/>
      <c r="C6" s="6"/>
      <c r="D6" s="7" t="s">
        <v>53</v>
      </c>
      <c r="E6" s="8"/>
      <c r="F6" s="7" t="s">
        <v>62</v>
      </c>
      <c r="G6" s="7" t="s">
        <v>26</v>
      </c>
      <c r="H6" s="7" t="s">
        <v>27</v>
      </c>
    </row>
    <row r="7" spans="1:8" ht="12.75">
      <c r="A7" s="13"/>
      <c r="B7" s="9" t="s">
        <v>80</v>
      </c>
      <c r="C7" s="7" t="s">
        <v>25</v>
      </c>
      <c r="D7" s="10" t="e">
        <f>SUM(F7:H7)</f>
        <v>#DIV/0!</v>
      </c>
      <c r="E7" s="11"/>
      <c r="F7" s="12"/>
      <c r="G7" s="12" t="e">
        <f>'Síťové náklady'!F37</f>
        <v>#DIV/0!</v>
      </c>
      <c r="H7" s="12" t="e">
        <f>'Procesy na produkty'!S15</f>
        <v>#DIV/0!</v>
      </c>
    </row>
    <row r="10" spans="4:8" ht="102">
      <c r="D10" s="7" t="s">
        <v>82</v>
      </c>
      <c r="F10" s="7" t="s">
        <v>81</v>
      </c>
      <c r="G10" s="7" t="s">
        <v>84</v>
      </c>
      <c r="H10" s="7" t="s">
        <v>85</v>
      </c>
    </row>
    <row r="11" spans="2:8" ht="12.75">
      <c r="B11" s="9" t="s">
        <v>83</v>
      </c>
      <c r="C11" s="7" t="s">
        <v>25</v>
      </c>
      <c r="D11" s="10"/>
      <c r="F11" s="14"/>
      <c r="G11" s="14"/>
      <c r="H11" s="14">
        <f>F11*G11</f>
        <v>0</v>
      </c>
    </row>
    <row r="12" spans="2:8" ht="12.75">
      <c r="B12" s="9" t="s">
        <v>83</v>
      </c>
      <c r="C12" s="7" t="s">
        <v>25</v>
      </c>
      <c r="D12" s="10"/>
      <c r="F12" s="14"/>
      <c r="G12" s="14"/>
      <c r="H12" s="14">
        <f aca="true" t="shared" si="0" ref="H12:H19">F12*G12</f>
        <v>0</v>
      </c>
    </row>
    <row r="13" spans="2:8" ht="12.75">
      <c r="B13" s="9" t="s">
        <v>83</v>
      </c>
      <c r="C13" s="7" t="s">
        <v>25</v>
      </c>
      <c r="D13" s="10"/>
      <c r="F13" s="14"/>
      <c r="G13" s="14"/>
      <c r="H13" s="14">
        <f t="shared" si="0"/>
        <v>0</v>
      </c>
    </row>
    <row r="14" spans="2:8" ht="12.75">
      <c r="B14" s="9" t="s">
        <v>83</v>
      </c>
      <c r="C14" s="7" t="s">
        <v>25</v>
      </c>
      <c r="D14" s="10"/>
      <c r="F14" s="14"/>
      <c r="G14" s="14"/>
      <c r="H14" s="14">
        <f t="shared" si="0"/>
        <v>0</v>
      </c>
    </row>
    <row r="15" spans="2:8" ht="12.75">
      <c r="B15" s="9" t="s">
        <v>83</v>
      </c>
      <c r="C15" s="7" t="s">
        <v>25</v>
      </c>
      <c r="D15" s="10"/>
      <c r="F15" s="14"/>
      <c r="G15" s="14"/>
      <c r="H15" s="14">
        <f t="shared" si="0"/>
        <v>0</v>
      </c>
    </row>
    <row r="16" spans="2:8" ht="12.75">
      <c r="B16" s="9" t="s">
        <v>83</v>
      </c>
      <c r="C16" s="7" t="s">
        <v>25</v>
      </c>
      <c r="D16" s="10"/>
      <c r="F16" s="14"/>
      <c r="G16" s="14"/>
      <c r="H16" s="14">
        <f t="shared" si="0"/>
        <v>0</v>
      </c>
    </row>
    <row r="17" spans="2:8" ht="12.75">
      <c r="B17" s="9" t="s">
        <v>83</v>
      </c>
      <c r="C17" s="7" t="s">
        <v>25</v>
      </c>
      <c r="D17" s="10"/>
      <c r="F17" s="14"/>
      <c r="G17" s="14"/>
      <c r="H17" s="14">
        <f t="shared" si="0"/>
        <v>0</v>
      </c>
    </row>
    <row r="18" spans="2:8" ht="12.75">
      <c r="B18" s="9" t="s">
        <v>83</v>
      </c>
      <c r="C18" s="7" t="s">
        <v>25</v>
      </c>
      <c r="D18" s="10"/>
      <c r="F18" s="14"/>
      <c r="G18" s="14"/>
      <c r="H18" s="14">
        <f t="shared" si="0"/>
        <v>0</v>
      </c>
    </row>
    <row r="19" spans="2:8" ht="12.75">
      <c r="B19" s="9" t="s">
        <v>83</v>
      </c>
      <c r="C19" s="7" t="s">
        <v>25</v>
      </c>
      <c r="D19" s="10"/>
      <c r="F19" s="14"/>
      <c r="G19" s="14"/>
      <c r="H19" s="14">
        <f t="shared" si="0"/>
        <v>0</v>
      </c>
    </row>
    <row r="20" spans="6:8" ht="12.75">
      <c r="F20" s="15" t="s">
        <v>86</v>
      </c>
      <c r="G20" s="16">
        <v>1</v>
      </c>
      <c r="H20" s="17">
        <f>SUM(H11:H19)</f>
        <v>0</v>
      </c>
    </row>
  </sheetData>
  <mergeCells count="1">
    <mergeCell ref="G5:H5"/>
  </mergeCells>
  <printOptions/>
  <pageMargins left="0.75" right="0.75" top="1" bottom="1" header="0.4921259845" footer="0.4921259845"/>
  <pageSetup fitToHeight="1" fitToWidth="1" horizontalDpi="600" verticalDpi="600" orientation="landscape" paperSize="9" scale="87" r:id="rId3"/>
  <headerFooter alignWithMargins="0">
    <oddFooter>&amp;CStránka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showGridLines="0" zoomScale="85" zoomScaleNormal="85" workbookViewId="0" topLeftCell="A1">
      <selection activeCell="M27" sqref="M27"/>
    </sheetView>
  </sheetViews>
  <sheetFormatPr defaultColWidth="9.140625" defaultRowHeight="12.75"/>
  <cols>
    <col min="1" max="1" width="2.140625" style="3" customWidth="1"/>
    <col min="2" max="2" width="40.8515625" style="3" customWidth="1"/>
    <col min="3" max="3" width="13.28125" style="3" customWidth="1"/>
    <col min="4" max="4" width="1.57421875" style="3" customWidth="1"/>
    <col min="5" max="6" width="13.421875" style="3" customWidth="1"/>
    <col min="7" max="7" width="1.57421875" style="3" customWidth="1"/>
    <col min="8" max="8" width="12.7109375" style="3" customWidth="1"/>
    <col min="9" max="9" width="11.421875" style="3" customWidth="1"/>
    <col min="10" max="10" width="1.8515625" style="3" customWidth="1"/>
    <col min="11" max="11" width="13.28125" style="3" customWidth="1"/>
    <col min="12" max="12" width="1.8515625" style="3" customWidth="1"/>
    <col min="13" max="13" width="13.7109375" style="3" customWidth="1"/>
    <col min="14" max="14" width="11.7109375" style="3" customWidth="1"/>
    <col min="15" max="15" width="11.28125" style="3" customWidth="1"/>
    <col min="16" max="16" width="1.1484375" style="3" customWidth="1"/>
    <col min="17" max="17" width="16.00390625" style="3" customWidth="1"/>
    <col min="18" max="18" width="13.57421875" style="3" customWidth="1"/>
    <col min="19" max="16384" width="9.140625" style="3" customWidth="1"/>
  </cols>
  <sheetData>
    <row r="1" spans="13:17" ht="12.75">
      <c r="M1" s="18"/>
      <c r="N1" s="18"/>
      <c r="O1" s="18"/>
      <c r="P1" s="18"/>
      <c r="Q1" s="18"/>
    </row>
    <row r="2" spans="2:6" ht="20.25">
      <c r="B2" s="19" t="s">
        <v>11</v>
      </c>
      <c r="F2" s="13"/>
    </row>
    <row r="3" spans="13:14" s="22" customFormat="1" ht="12.75">
      <c r="M3" s="23" t="s">
        <v>1</v>
      </c>
      <c r="N3" s="23"/>
    </row>
    <row r="4" spans="2:15" s="22" customFormat="1" ht="89.25">
      <c r="B4" s="24" t="s">
        <v>3</v>
      </c>
      <c r="C4" s="1" t="s">
        <v>29</v>
      </c>
      <c r="E4" s="1" t="s">
        <v>30</v>
      </c>
      <c r="F4" s="1" t="s">
        <v>31</v>
      </c>
      <c r="H4" s="1" t="s">
        <v>32</v>
      </c>
      <c r="I4" s="1" t="s">
        <v>33</v>
      </c>
      <c r="K4" s="7" t="s">
        <v>34</v>
      </c>
      <c r="M4" s="1" t="s">
        <v>0</v>
      </c>
      <c r="N4" s="1" t="s">
        <v>18</v>
      </c>
      <c r="O4" s="1" t="s">
        <v>69</v>
      </c>
    </row>
    <row r="5" spans="2:17" s="22" customFormat="1" ht="12.75">
      <c r="B5" s="24" t="s">
        <v>4</v>
      </c>
      <c r="C5" s="25"/>
      <c r="D5" s="26"/>
      <c r="E5" s="25">
        <f>C5*(1+M5)*O5</f>
        <v>0</v>
      </c>
      <c r="F5" s="27">
        <f>C5*N5</f>
        <v>0</v>
      </c>
      <c r="G5" s="20"/>
      <c r="H5" s="28">
        <f>SUM(E5:F5)</f>
        <v>0</v>
      </c>
      <c r="I5" s="28">
        <f>H5/12</f>
        <v>0</v>
      </c>
      <c r="J5" s="20"/>
      <c r="K5" s="29" t="e">
        <f aca="true" t="shared" si="0" ref="K5:K19">I5/$C$22</f>
        <v>#DIV/0!</v>
      </c>
      <c r="M5" s="30"/>
      <c r="N5" s="30"/>
      <c r="O5" s="31"/>
      <c r="P5" s="20"/>
      <c r="Q5" s="32"/>
    </row>
    <row r="6" spans="2:17" s="22" customFormat="1" ht="12.75">
      <c r="B6" s="24" t="s">
        <v>5</v>
      </c>
      <c r="C6" s="25"/>
      <c r="D6" s="26"/>
      <c r="E6" s="25">
        <f aca="true" t="shared" si="1" ref="E6:E19">C6*(1+M6)*O6</f>
        <v>0</v>
      </c>
      <c r="F6" s="27">
        <f aca="true" t="shared" si="2" ref="F6:F19">C6*N6</f>
        <v>0</v>
      </c>
      <c r="G6" s="20"/>
      <c r="H6" s="28">
        <f aca="true" t="shared" si="3" ref="H6:H19">SUM(E6:F6)</f>
        <v>0</v>
      </c>
      <c r="I6" s="28">
        <f aca="true" t="shared" si="4" ref="I6:I19">H6/12</f>
        <v>0</v>
      </c>
      <c r="J6" s="20"/>
      <c r="K6" s="29" t="e">
        <f t="shared" si="0"/>
        <v>#DIV/0!</v>
      </c>
      <c r="M6" s="30"/>
      <c r="N6" s="30"/>
      <c r="O6" s="31"/>
      <c r="P6" s="20"/>
      <c r="Q6" s="32"/>
    </row>
    <row r="7" spans="2:17" s="22" customFormat="1" ht="12.75">
      <c r="B7" s="24" t="s">
        <v>6</v>
      </c>
      <c r="C7" s="25"/>
      <c r="D7" s="26"/>
      <c r="E7" s="25">
        <f t="shared" si="1"/>
        <v>0</v>
      </c>
      <c r="F7" s="27">
        <f t="shared" si="2"/>
        <v>0</v>
      </c>
      <c r="G7" s="20"/>
      <c r="H7" s="28">
        <f t="shared" si="3"/>
        <v>0</v>
      </c>
      <c r="I7" s="28">
        <f t="shared" si="4"/>
        <v>0</v>
      </c>
      <c r="J7" s="20"/>
      <c r="K7" s="29" t="e">
        <f t="shared" si="0"/>
        <v>#DIV/0!</v>
      </c>
      <c r="M7" s="33"/>
      <c r="N7" s="33"/>
      <c r="O7" s="31"/>
      <c r="P7" s="20"/>
      <c r="Q7" s="32"/>
    </row>
    <row r="8" spans="2:17" s="22" customFormat="1" ht="12.75">
      <c r="B8" s="24" t="s">
        <v>55</v>
      </c>
      <c r="C8" s="25"/>
      <c r="D8" s="26"/>
      <c r="E8" s="25">
        <f t="shared" si="1"/>
        <v>0</v>
      </c>
      <c r="F8" s="27">
        <f t="shared" si="2"/>
        <v>0</v>
      </c>
      <c r="G8" s="20"/>
      <c r="H8" s="28">
        <f t="shared" si="3"/>
        <v>0</v>
      </c>
      <c r="I8" s="28">
        <f t="shared" si="4"/>
        <v>0</v>
      </c>
      <c r="J8" s="20"/>
      <c r="K8" s="29" t="e">
        <f t="shared" si="0"/>
        <v>#DIV/0!</v>
      </c>
      <c r="M8" s="30"/>
      <c r="N8" s="30"/>
      <c r="O8" s="31"/>
      <c r="P8" s="20"/>
      <c r="Q8" s="32"/>
    </row>
    <row r="9" spans="2:17" s="22" customFormat="1" ht="12.75">
      <c r="B9" s="24" t="s">
        <v>7</v>
      </c>
      <c r="C9" s="25"/>
      <c r="D9" s="26"/>
      <c r="E9" s="25">
        <f t="shared" si="1"/>
        <v>0</v>
      </c>
      <c r="F9" s="27">
        <f t="shared" si="2"/>
        <v>0</v>
      </c>
      <c r="G9" s="20"/>
      <c r="H9" s="28">
        <f t="shared" si="3"/>
        <v>0</v>
      </c>
      <c r="I9" s="28">
        <f t="shared" si="4"/>
        <v>0</v>
      </c>
      <c r="J9" s="20"/>
      <c r="K9" s="29" t="e">
        <f t="shared" si="0"/>
        <v>#DIV/0!</v>
      </c>
      <c r="M9" s="30"/>
      <c r="N9" s="30"/>
      <c r="O9" s="31"/>
      <c r="P9" s="20"/>
      <c r="Q9" s="32"/>
    </row>
    <row r="10" spans="2:17" s="22" customFormat="1" ht="12.75">
      <c r="B10" s="24" t="s">
        <v>8</v>
      </c>
      <c r="C10" s="25"/>
      <c r="D10" s="26"/>
      <c r="E10" s="25">
        <f t="shared" si="1"/>
        <v>0</v>
      </c>
      <c r="F10" s="27">
        <f t="shared" si="2"/>
        <v>0</v>
      </c>
      <c r="G10" s="20"/>
      <c r="H10" s="28">
        <f t="shared" si="3"/>
        <v>0</v>
      </c>
      <c r="I10" s="28">
        <f t="shared" si="4"/>
        <v>0</v>
      </c>
      <c r="J10" s="20"/>
      <c r="K10" s="29" t="e">
        <f t="shared" si="0"/>
        <v>#DIV/0!</v>
      </c>
      <c r="M10" s="30"/>
      <c r="N10" s="30"/>
      <c r="O10" s="31"/>
      <c r="P10" s="20"/>
      <c r="Q10" s="32"/>
    </row>
    <row r="11" spans="2:17" s="22" customFormat="1" ht="12.75">
      <c r="B11" s="24" t="s">
        <v>9</v>
      </c>
      <c r="C11" s="25"/>
      <c r="D11" s="26"/>
      <c r="E11" s="25">
        <f t="shared" si="1"/>
        <v>0</v>
      </c>
      <c r="F11" s="27">
        <f t="shared" si="2"/>
        <v>0</v>
      </c>
      <c r="G11" s="20"/>
      <c r="H11" s="28">
        <f t="shared" si="3"/>
        <v>0</v>
      </c>
      <c r="I11" s="28">
        <f t="shared" si="4"/>
        <v>0</v>
      </c>
      <c r="J11" s="20"/>
      <c r="K11" s="29" t="e">
        <f t="shared" si="0"/>
        <v>#DIV/0!</v>
      </c>
      <c r="M11" s="30"/>
      <c r="N11" s="30"/>
      <c r="O11" s="31"/>
      <c r="P11" s="20"/>
      <c r="Q11" s="32"/>
    </row>
    <row r="12" spans="2:17" s="22" customFormat="1" ht="12.75">
      <c r="B12" s="24" t="s">
        <v>10</v>
      </c>
      <c r="C12" s="25"/>
      <c r="D12" s="26"/>
      <c r="E12" s="25">
        <f t="shared" si="1"/>
        <v>0</v>
      </c>
      <c r="F12" s="27">
        <f t="shared" si="2"/>
        <v>0</v>
      </c>
      <c r="G12" s="20"/>
      <c r="H12" s="28">
        <f t="shared" si="3"/>
        <v>0</v>
      </c>
      <c r="I12" s="28">
        <f t="shared" si="4"/>
        <v>0</v>
      </c>
      <c r="J12" s="20"/>
      <c r="K12" s="29" t="e">
        <f t="shared" si="0"/>
        <v>#DIV/0!</v>
      </c>
      <c r="M12" s="33"/>
      <c r="N12" s="33"/>
      <c r="O12" s="31"/>
      <c r="P12" s="20"/>
      <c r="Q12" s="32"/>
    </row>
    <row r="13" spans="2:18" s="22" customFormat="1" ht="12.75">
      <c r="B13" s="24" t="s">
        <v>59</v>
      </c>
      <c r="C13" s="25"/>
      <c r="D13" s="26"/>
      <c r="E13" s="25">
        <f t="shared" si="1"/>
        <v>0</v>
      </c>
      <c r="F13" s="27">
        <f t="shared" si="2"/>
        <v>0</v>
      </c>
      <c r="G13" s="20"/>
      <c r="H13" s="28">
        <f t="shared" si="3"/>
        <v>0</v>
      </c>
      <c r="I13" s="28">
        <f t="shared" si="4"/>
        <v>0</v>
      </c>
      <c r="J13" s="20"/>
      <c r="K13" s="29" t="e">
        <f t="shared" si="0"/>
        <v>#DIV/0!</v>
      </c>
      <c r="M13" s="34"/>
      <c r="N13" s="34"/>
      <c r="O13" s="31"/>
      <c r="P13" s="35"/>
      <c r="Q13" s="32"/>
      <c r="R13" s="36"/>
    </row>
    <row r="14" spans="2:17" s="38" customFormat="1" ht="12.75">
      <c r="B14" s="24" t="s">
        <v>56</v>
      </c>
      <c r="C14" s="25"/>
      <c r="D14" s="26"/>
      <c r="E14" s="25">
        <f t="shared" si="1"/>
        <v>0</v>
      </c>
      <c r="F14" s="27">
        <f t="shared" si="2"/>
        <v>0</v>
      </c>
      <c r="G14" s="20"/>
      <c r="H14" s="28">
        <f t="shared" si="3"/>
        <v>0</v>
      </c>
      <c r="I14" s="28">
        <f t="shared" si="4"/>
        <v>0</v>
      </c>
      <c r="J14" s="20"/>
      <c r="K14" s="29" t="e">
        <f t="shared" si="0"/>
        <v>#DIV/0!</v>
      </c>
      <c r="L14" s="22"/>
      <c r="M14" s="34"/>
      <c r="N14" s="34"/>
      <c r="O14" s="31"/>
      <c r="P14" s="35"/>
      <c r="Q14" s="37"/>
    </row>
    <row r="15" spans="2:17" s="38" customFormat="1" ht="12.75">
      <c r="B15" s="24" t="s">
        <v>57</v>
      </c>
      <c r="C15" s="25"/>
      <c r="D15" s="26"/>
      <c r="E15" s="25">
        <f t="shared" si="1"/>
        <v>0</v>
      </c>
      <c r="F15" s="27">
        <f t="shared" si="2"/>
        <v>0</v>
      </c>
      <c r="G15" s="20"/>
      <c r="H15" s="28">
        <f t="shared" si="3"/>
        <v>0</v>
      </c>
      <c r="I15" s="28">
        <f t="shared" si="4"/>
        <v>0</v>
      </c>
      <c r="J15" s="20"/>
      <c r="K15" s="29" t="e">
        <f t="shared" si="0"/>
        <v>#DIV/0!</v>
      </c>
      <c r="L15" s="22"/>
      <c r="M15" s="34"/>
      <c r="N15" s="34"/>
      <c r="O15" s="31"/>
      <c r="P15" s="35"/>
      <c r="Q15" s="37"/>
    </row>
    <row r="16" spans="2:17" s="38" customFormat="1" ht="12.75">
      <c r="B16" s="24" t="s">
        <v>58</v>
      </c>
      <c r="C16" s="25"/>
      <c r="D16" s="26"/>
      <c r="E16" s="25">
        <f t="shared" si="1"/>
        <v>0</v>
      </c>
      <c r="F16" s="27">
        <f t="shared" si="2"/>
        <v>0</v>
      </c>
      <c r="G16" s="20"/>
      <c r="H16" s="28">
        <f t="shared" si="3"/>
        <v>0</v>
      </c>
      <c r="I16" s="28">
        <f t="shared" si="4"/>
        <v>0</v>
      </c>
      <c r="J16" s="20"/>
      <c r="K16" s="29" t="e">
        <f t="shared" si="0"/>
        <v>#DIV/0!</v>
      </c>
      <c r="L16" s="22"/>
      <c r="M16" s="34"/>
      <c r="N16" s="34"/>
      <c r="O16" s="31"/>
      <c r="P16" s="35"/>
      <c r="Q16" s="37"/>
    </row>
    <row r="17" spans="2:18" s="22" customFormat="1" ht="12.75">
      <c r="B17" s="24" t="s">
        <v>90</v>
      </c>
      <c r="C17" s="25"/>
      <c r="D17" s="26"/>
      <c r="E17" s="25">
        <f t="shared" si="1"/>
        <v>0</v>
      </c>
      <c r="F17" s="27">
        <f t="shared" si="2"/>
        <v>0</v>
      </c>
      <c r="G17" s="20"/>
      <c r="H17" s="28">
        <f t="shared" si="3"/>
        <v>0</v>
      </c>
      <c r="I17" s="28">
        <f t="shared" si="4"/>
        <v>0</v>
      </c>
      <c r="J17" s="20"/>
      <c r="K17" s="29" t="e">
        <f t="shared" si="0"/>
        <v>#DIV/0!</v>
      </c>
      <c r="M17" s="30"/>
      <c r="N17" s="30"/>
      <c r="O17" s="31"/>
      <c r="P17" s="20"/>
      <c r="Q17" s="32"/>
      <c r="R17" s="36"/>
    </row>
    <row r="18" spans="2:17" s="22" customFormat="1" ht="12.75">
      <c r="B18" s="24" t="s">
        <v>91</v>
      </c>
      <c r="C18" s="25"/>
      <c r="D18" s="26"/>
      <c r="E18" s="25">
        <f t="shared" si="1"/>
        <v>0</v>
      </c>
      <c r="F18" s="27">
        <f t="shared" si="2"/>
        <v>0</v>
      </c>
      <c r="G18" s="20"/>
      <c r="H18" s="28">
        <f t="shared" si="3"/>
        <v>0</v>
      </c>
      <c r="I18" s="28">
        <f t="shared" si="4"/>
        <v>0</v>
      </c>
      <c r="J18" s="20"/>
      <c r="K18" s="29" t="e">
        <f t="shared" si="0"/>
        <v>#DIV/0!</v>
      </c>
      <c r="M18" s="30"/>
      <c r="N18" s="30"/>
      <c r="O18" s="31"/>
      <c r="P18" s="20"/>
      <c r="Q18" s="32"/>
    </row>
    <row r="19" spans="2:17" s="22" customFormat="1" ht="12.75">
      <c r="B19" s="24" t="s">
        <v>54</v>
      </c>
      <c r="C19" s="25"/>
      <c r="D19" s="26"/>
      <c r="E19" s="25">
        <f t="shared" si="1"/>
        <v>0</v>
      </c>
      <c r="F19" s="27">
        <f t="shared" si="2"/>
        <v>0</v>
      </c>
      <c r="G19" s="20"/>
      <c r="H19" s="28">
        <f t="shared" si="3"/>
        <v>0</v>
      </c>
      <c r="I19" s="28">
        <f t="shared" si="4"/>
        <v>0</v>
      </c>
      <c r="J19" s="20"/>
      <c r="K19" s="29" t="e">
        <f t="shared" si="0"/>
        <v>#DIV/0!</v>
      </c>
      <c r="M19" s="30"/>
      <c r="N19" s="30"/>
      <c r="O19" s="30"/>
      <c r="P19" s="20"/>
      <c r="Q19" s="32"/>
    </row>
    <row r="20" spans="2:15" s="22" customFormat="1" ht="12.75">
      <c r="B20" s="24" t="s">
        <v>2</v>
      </c>
      <c r="C20" s="39">
        <f>SUM(C5:C19)</f>
        <v>0</v>
      </c>
      <c r="D20" s="40"/>
      <c r="E20" s="39">
        <f>SUM(E5:E19)</f>
        <v>0</v>
      </c>
      <c r="F20" s="39">
        <f>SUM(F5:F19)</f>
        <v>0</v>
      </c>
      <c r="H20" s="39">
        <f>SUM(H5:H19)</f>
        <v>0</v>
      </c>
      <c r="I20" s="39">
        <f>SUM(I5:I19)</f>
        <v>0</v>
      </c>
      <c r="K20" s="41" t="e">
        <f>SUM(K5:K19)</f>
        <v>#DIV/0!</v>
      </c>
      <c r="M20" s="42"/>
      <c r="N20" s="42"/>
      <c r="O20" s="43"/>
    </row>
    <row r="21" s="22" customFormat="1" ht="12.75"/>
    <row r="22" spans="2:11" s="22" customFormat="1" ht="12.75">
      <c r="B22" s="44" t="s">
        <v>96</v>
      </c>
      <c r="C22" s="45"/>
      <c r="D22" s="20"/>
      <c r="E22" s="46"/>
      <c r="F22" s="47"/>
      <c r="G22" s="47"/>
      <c r="H22" s="47"/>
      <c r="I22" s="48"/>
      <c r="J22" s="47"/>
      <c r="K22" s="48"/>
    </row>
    <row r="23" s="22" customFormat="1" ht="12.75"/>
    <row r="24" spans="2:17" s="22" customFormat="1" ht="12.75">
      <c r="B24" s="49"/>
      <c r="M24" s="50"/>
      <c r="N24" s="50"/>
      <c r="Q24" s="50"/>
    </row>
    <row r="25" spans="2:18" s="22" customFormat="1" ht="89.25">
      <c r="B25" s="24" t="s">
        <v>3</v>
      </c>
      <c r="C25" s="7" t="s">
        <v>34</v>
      </c>
      <c r="E25" s="7" t="s">
        <v>35</v>
      </c>
      <c r="F25" s="7" t="s">
        <v>36</v>
      </c>
      <c r="I25" s="51"/>
      <c r="L25" s="47"/>
      <c r="M25" s="52"/>
      <c r="N25" s="8"/>
      <c r="O25" s="8"/>
      <c r="P25" s="47"/>
      <c r="Q25" s="8"/>
      <c r="R25" s="47"/>
    </row>
    <row r="26" spans="2:18" s="22" customFormat="1" ht="12.75">
      <c r="B26" s="24" t="s">
        <v>4</v>
      </c>
      <c r="C26" s="53" t="e">
        <f aca="true" t="shared" si="5" ref="C26:C33">K5</f>
        <v>#DIV/0!</v>
      </c>
      <c r="D26" s="54"/>
      <c r="E26" s="25"/>
      <c r="F26" s="55" t="e">
        <f aca="true" t="shared" si="6" ref="F26:F35">SUM(C26,E26)</f>
        <v>#DIV/0!</v>
      </c>
      <c r="I26" s="56"/>
      <c r="J26" s="57"/>
      <c r="K26" s="36"/>
      <c r="L26" s="47"/>
      <c r="M26" s="58"/>
      <c r="N26" s="59"/>
      <c r="O26" s="60"/>
      <c r="P26" s="61"/>
      <c r="Q26" s="62"/>
      <c r="R26" s="47"/>
    </row>
    <row r="27" spans="2:18" s="22" customFormat="1" ht="12.75">
      <c r="B27" s="24" t="s">
        <v>5</v>
      </c>
      <c r="C27" s="53" t="e">
        <f t="shared" si="5"/>
        <v>#DIV/0!</v>
      </c>
      <c r="D27" s="54"/>
      <c r="E27" s="25"/>
      <c r="F27" s="55" t="e">
        <f t="shared" si="6"/>
        <v>#DIV/0!</v>
      </c>
      <c r="I27" s="56"/>
      <c r="J27" s="57"/>
      <c r="K27" s="36"/>
      <c r="L27" s="47"/>
      <c r="M27" s="63"/>
      <c r="N27" s="59"/>
      <c r="O27" s="60"/>
      <c r="P27" s="61"/>
      <c r="Q27" s="62"/>
      <c r="R27" s="47"/>
    </row>
    <row r="28" spans="2:18" s="22" customFormat="1" ht="12.75">
      <c r="B28" s="24" t="s">
        <v>6</v>
      </c>
      <c r="C28" s="53" t="e">
        <f t="shared" si="5"/>
        <v>#DIV/0!</v>
      </c>
      <c r="D28" s="54"/>
      <c r="E28" s="25"/>
      <c r="F28" s="55" t="e">
        <f t="shared" si="6"/>
        <v>#DIV/0!</v>
      </c>
      <c r="H28" s="20"/>
      <c r="I28" s="64"/>
      <c r="J28" s="57"/>
      <c r="K28" s="65"/>
      <c r="L28" s="47"/>
      <c r="M28" s="58"/>
      <c r="N28" s="63"/>
      <c r="O28" s="60"/>
      <c r="P28" s="61"/>
      <c r="Q28" s="62"/>
      <c r="R28" s="47"/>
    </row>
    <row r="29" spans="2:18" s="22" customFormat="1" ht="12.75">
      <c r="B29" s="24" t="s">
        <v>55</v>
      </c>
      <c r="C29" s="53" t="e">
        <f t="shared" si="5"/>
        <v>#DIV/0!</v>
      </c>
      <c r="D29" s="54"/>
      <c r="E29" s="25"/>
      <c r="F29" s="55" t="e">
        <f t="shared" si="6"/>
        <v>#DIV/0!</v>
      </c>
      <c r="I29" s="56"/>
      <c r="J29" s="57"/>
      <c r="K29" s="36"/>
      <c r="L29" s="47"/>
      <c r="M29" s="58"/>
      <c r="N29" s="63"/>
      <c r="O29" s="60"/>
      <c r="P29" s="61"/>
      <c r="Q29" s="62"/>
      <c r="R29" s="47"/>
    </row>
    <row r="30" spans="2:18" s="22" customFormat="1" ht="12.75">
      <c r="B30" s="24" t="s">
        <v>7</v>
      </c>
      <c r="C30" s="53" t="e">
        <f t="shared" si="5"/>
        <v>#DIV/0!</v>
      </c>
      <c r="D30" s="54"/>
      <c r="E30" s="25"/>
      <c r="F30" s="55" t="e">
        <f t="shared" si="6"/>
        <v>#DIV/0!</v>
      </c>
      <c r="I30" s="56"/>
      <c r="J30" s="57"/>
      <c r="K30" s="36"/>
      <c r="L30" s="47"/>
      <c r="M30" s="58"/>
      <c r="N30" s="63"/>
      <c r="O30" s="60"/>
      <c r="P30" s="61"/>
      <c r="Q30" s="62"/>
      <c r="R30" s="47"/>
    </row>
    <row r="31" spans="2:18" s="22" customFormat="1" ht="12.75">
      <c r="B31" s="24" t="s">
        <v>8</v>
      </c>
      <c r="C31" s="53" t="e">
        <f t="shared" si="5"/>
        <v>#DIV/0!</v>
      </c>
      <c r="D31" s="15"/>
      <c r="E31" s="25"/>
      <c r="F31" s="55" t="e">
        <f t="shared" si="6"/>
        <v>#DIV/0!</v>
      </c>
      <c r="G31" s="3"/>
      <c r="H31" s="3"/>
      <c r="I31" s="56"/>
      <c r="J31" s="57"/>
      <c r="K31" s="36"/>
      <c r="L31" s="47"/>
      <c r="M31" s="58"/>
      <c r="N31" s="63"/>
      <c r="O31" s="60"/>
      <c r="P31" s="61"/>
      <c r="Q31" s="62"/>
      <c r="R31" s="47"/>
    </row>
    <row r="32" spans="2:18" ht="12.75">
      <c r="B32" s="24" t="s">
        <v>9</v>
      </c>
      <c r="C32" s="53" t="e">
        <f t="shared" si="5"/>
        <v>#DIV/0!</v>
      </c>
      <c r="D32" s="15"/>
      <c r="E32" s="25"/>
      <c r="F32" s="55" t="e">
        <f t="shared" si="6"/>
        <v>#DIV/0!</v>
      </c>
      <c r="I32" s="56"/>
      <c r="J32" s="57"/>
      <c r="K32" s="36"/>
      <c r="L32" s="66"/>
      <c r="M32" s="58"/>
      <c r="N32" s="63"/>
      <c r="O32" s="60"/>
      <c r="P32" s="61"/>
      <c r="Q32" s="62"/>
      <c r="R32" s="66"/>
    </row>
    <row r="33" spans="2:18" ht="12.75">
      <c r="B33" s="24" t="s">
        <v>10</v>
      </c>
      <c r="C33" s="53" t="e">
        <f t="shared" si="5"/>
        <v>#DIV/0!</v>
      </c>
      <c r="D33" s="15"/>
      <c r="E33" s="25"/>
      <c r="F33" s="55" t="e">
        <f t="shared" si="6"/>
        <v>#DIV/0!</v>
      </c>
      <c r="I33" s="56"/>
      <c r="J33" s="57"/>
      <c r="K33" s="36"/>
      <c r="L33" s="66"/>
      <c r="M33" s="58"/>
      <c r="N33" s="63"/>
      <c r="O33" s="60"/>
      <c r="P33" s="61"/>
      <c r="Q33" s="62"/>
      <c r="R33" s="66"/>
    </row>
    <row r="34" spans="2:18" ht="12.75">
      <c r="B34" s="24" t="s">
        <v>12</v>
      </c>
      <c r="C34" s="25" t="e">
        <f>K13+K14+K15+K16</f>
        <v>#DIV/0!</v>
      </c>
      <c r="D34" s="15"/>
      <c r="E34" s="25"/>
      <c r="F34" s="55" t="e">
        <f t="shared" si="6"/>
        <v>#DIV/0!</v>
      </c>
      <c r="I34" s="56"/>
      <c r="J34" s="57"/>
      <c r="K34" s="36"/>
      <c r="L34" s="66"/>
      <c r="M34" s="58"/>
      <c r="N34" s="63"/>
      <c r="O34" s="60"/>
      <c r="P34" s="61"/>
      <c r="Q34" s="62"/>
      <c r="R34" s="66"/>
    </row>
    <row r="35" spans="2:18" ht="12.75">
      <c r="B35" s="24" t="s">
        <v>13</v>
      </c>
      <c r="C35" s="53" t="e">
        <f>K17+K18</f>
        <v>#DIV/0!</v>
      </c>
      <c r="D35" s="67"/>
      <c r="E35" s="25"/>
      <c r="F35" s="55" t="e">
        <f t="shared" si="6"/>
        <v>#DIV/0!</v>
      </c>
      <c r="I35" s="56"/>
      <c r="J35" s="57"/>
      <c r="K35" s="36"/>
      <c r="L35" s="66"/>
      <c r="M35" s="63"/>
      <c r="N35" s="63"/>
      <c r="O35" s="60"/>
      <c r="P35" s="61"/>
      <c r="Q35" s="62"/>
      <c r="R35" s="66"/>
    </row>
    <row r="36" spans="2:18" ht="12.75">
      <c r="B36" s="24" t="s">
        <v>54</v>
      </c>
      <c r="C36" s="53" t="e">
        <f>K19</f>
        <v>#DIV/0!</v>
      </c>
      <c r="D36" s="15"/>
      <c r="E36" s="25"/>
      <c r="F36" s="55" t="e">
        <f>SUM(C36,E36)</f>
        <v>#DIV/0!</v>
      </c>
      <c r="I36" s="56"/>
      <c r="J36" s="57"/>
      <c r="K36" s="36"/>
      <c r="L36" s="66"/>
      <c r="M36" s="58"/>
      <c r="N36" s="63"/>
      <c r="O36" s="60"/>
      <c r="P36" s="61"/>
      <c r="Q36" s="62"/>
      <c r="R36" s="66"/>
    </row>
    <row r="37" spans="2:18" ht="12.75">
      <c r="B37" s="24" t="s">
        <v>2</v>
      </c>
      <c r="C37" s="39" t="e">
        <f>SUM(C26:C36)</f>
        <v>#DIV/0!</v>
      </c>
      <c r="D37" s="15"/>
      <c r="E37" s="39">
        <f>SUM(E26:E36)</f>
        <v>0</v>
      </c>
      <c r="F37" s="39" t="e">
        <f>SUM(F26:F36)</f>
        <v>#DIV/0!</v>
      </c>
      <c r="H37" s="68"/>
      <c r="I37" s="69"/>
      <c r="K37" s="36"/>
      <c r="L37" s="66"/>
      <c r="M37" s="58"/>
      <c r="N37" s="63"/>
      <c r="O37" s="60"/>
      <c r="P37" s="61"/>
      <c r="Q37" s="62"/>
      <c r="R37" s="66"/>
    </row>
    <row r="38" spans="8:18" ht="12.75">
      <c r="H38" s="70"/>
      <c r="I38" s="71"/>
      <c r="K38" s="71"/>
      <c r="L38" s="66"/>
      <c r="M38" s="58"/>
      <c r="N38" s="63"/>
      <c r="O38" s="60"/>
      <c r="P38" s="61"/>
      <c r="Q38" s="62"/>
      <c r="R38" s="66"/>
    </row>
    <row r="39" spans="2:18" ht="12.75">
      <c r="B39" s="47"/>
      <c r="C39" s="4"/>
      <c r="F39" s="72"/>
      <c r="H39" s="72"/>
      <c r="L39" s="66"/>
      <c r="M39" s="58"/>
      <c r="N39" s="58"/>
      <c r="O39" s="73"/>
      <c r="P39" s="61"/>
      <c r="Q39" s="74"/>
      <c r="R39" s="66"/>
    </row>
    <row r="40" spans="2:17" ht="12.75">
      <c r="B40" s="47"/>
      <c r="C40" s="4"/>
      <c r="F40" s="72"/>
      <c r="H40" s="75"/>
      <c r="P40" s="76"/>
      <c r="Q40" s="13"/>
    </row>
    <row r="41" spans="13:16" ht="12.75">
      <c r="M41" s="77"/>
      <c r="N41" s="78"/>
      <c r="P41" s="79"/>
    </row>
    <row r="42" spans="8:16" ht="14.25">
      <c r="H42" s="72"/>
      <c r="M42" s="80"/>
      <c r="N42" s="78"/>
      <c r="P42" s="79"/>
    </row>
    <row r="43" spans="13:16" ht="12.75">
      <c r="M43" s="77"/>
      <c r="N43" s="78"/>
      <c r="P43" s="79"/>
    </row>
    <row r="44" spans="13:16" ht="12.75">
      <c r="M44" s="77"/>
      <c r="N44" s="78"/>
      <c r="P44" s="79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3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1"/>
  <sheetViews>
    <sheetView showGridLines="0" tabSelected="1" zoomScale="85" zoomScaleNormal="85" workbookViewId="0" topLeftCell="A1">
      <selection activeCell="D4" sqref="D4"/>
    </sheetView>
  </sheetViews>
  <sheetFormatPr defaultColWidth="9.140625" defaultRowHeight="12.75"/>
  <cols>
    <col min="1" max="1" width="2.421875" style="3" customWidth="1"/>
    <col min="2" max="2" width="6.28125" style="22" customWidth="1"/>
    <col min="3" max="3" width="45.00390625" style="3" customWidth="1"/>
    <col min="4" max="4" width="17.00390625" style="3" customWidth="1"/>
    <col min="5" max="5" width="20.00390625" style="3" customWidth="1"/>
    <col min="6" max="6" width="19.00390625" style="3" customWidth="1"/>
    <col min="7" max="7" width="1.421875" style="3" customWidth="1"/>
    <col min="8" max="8" width="13.8515625" style="3" bestFit="1" customWidth="1"/>
    <col min="9" max="9" width="1.57421875" style="3" customWidth="1"/>
    <col min="10" max="10" width="11.8515625" style="3" customWidth="1"/>
    <col min="11" max="11" width="11.00390625" style="3" bestFit="1" customWidth="1"/>
    <col min="12" max="12" width="11.8515625" style="3" customWidth="1"/>
    <col min="13" max="13" width="1.8515625" style="3" customWidth="1"/>
    <col min="14" max="14" width="9.140625" style="3" customWidth="1"/>
    <col min="15" max="16" width="12.00390625" style="3" bestFit="1" customWidth="1"/>
    <col min="17" max="17" width="10.57421875" style="3" customWidth="1"/>
    <col min="18" max="16384" width="9.140625" style="3" customWidth="1"/>
  </cols>
  <sheetData>
    <row r="2" s="22" customFormat="1" ht="20.25">
      <c r="C2" s="19" t="s">
        <v>16</v>
      </c>
    </row>
    <row r="3" s="22" customFormat="1" ht="12.75"/>
    <row r="4" spans="3:12" s="22" customFormat="1" ht="51">
      <c r="C4" s="44" t="s">
        <v>14</v>
      </c>
      <c r="D4" s="1" t="s">
        <v>97</v>
      </c>
      <c r="E4" s="1" t="s">
        <v>17</v>
      </c>
      <c r="F4" s="1" t="s">
        <v>28</v>
      </c>
      <c r="H4" s="48"/>
      <c r="J4" s="1" t="s">
        <v>20</v>
      </c>
      <c r="K4" s="1" t="s">
        <v>22</v>
      </c>
      <c r="L4" s="1" t="s">
        <v>21</v>
      </c>
    </row>
    <row r="5" spans="2:17" s="22" customFormat="1" ht="12.75">
      <c r="B5" s="130" t="s">
        <v>45</v>
      </c>
      <c r="C5" s="81" t="s">
        <v>39</v>
      </c>
      <c r="D5" s="25"/>
      <c r="E5" s="82"/>
      <c r="F5" s="82"/>
      <c r="G5" s="54"/>
      <c r="H5" s="127"/>
      <c r="I5" s="54"/>
      <c r="J5" s="82">
        <f>E5+F5</f>
        <v>0</v>
      </c>
      <c r="K5" s="82">
        <f>J5*'Náklady na procesy'!$D$31</f>
        <v>0</v>
      </c>
      <c r="L5" s="83">
        <f>K5+J5</f>
        <v>0</v>
      </c>
      <c r="N5" s="84"/>
      <c r="O5" s="85"/>
      <c r="P5" s="85"/>
      <c r="Q5" s="86"/>
    </row>
    <row r="6" spans="2:17" s="22" customFormat="1" ht="12.75">
      <c r="B6" s="131"/>
      <c r="C6" s="81" t="s">
        <v>40</v>
      </c>
      <c r="D6" s="25"/>
      <c r="E6" s="82"/>
      <c r="F6" s="82"/>
      <c r="G6" s="54"/>
      <c r="H6" s="127"/>
      <c r="I6" s="54"/>
      <c r="J6" s="82">
        <f aca="true" t="shared" si="0" ref="J6:J15">E6+F6</f>
        <v>0</v>
      </c>
      <c r="K6" s="82">
        <f>J6*'Náklady na procesy'!$D$31</f>
        <v>0</v>
      </c>
      <c r="L6" s="83">
        <f>K6+J6</f>
        <v>0</v>
      </c>
      <c r="O6" s="85"/>
      <c r="P6" s="85"/>
      <c r="Q6" s="86"/>
    </row>
    <row r="7" spans="2:17" s="22" customFormat="1" ht="12.75">
      <c r="B7" s="131"/>
      <c r="C7" s="81" t="s">
        <v>19</v>
      </c>
      <c r="D7" s="25"/>
      <c r="E7" s="82"/>
      <c r="F7" s="82"/>
      <c r="G7" s="54"/>
      <c r="H7" s="127"/>
      <c r="I7" s="54"/>
      <c r="J7" s="82">
        <f t="shared" si="0"/>
        <v>0</v>
      </c>
      <c r="K7" s="82">
        <f>J7*'Náklady na procesy'!$D$31</f>
        <v>0</v>
      </c>
      <c r="L7" s="83">
        <f aca="true" t="shared" si="1" ref="L7:L15">K7+J7</f>
        <v>0</v>
      </c>
      <c r="O7" s="85"/>
      <c r="P7" s="85"/>
      <c r="Q7" s="86"/>
    </row>
    <row r="8" spans="2:17" s="22" customFormat="1" ht="12.75">
      <c r="B8" s="131"/>
      <c r="C8" s="81" t="s">
        <v>41</v>
      </c>
      <c r="D8" s="25"/>
      <c r="E8" s="82"/>
      <c r="F8" s="82"/>
      <c r="G8" s="54"/>
      <c r="H8" s="127"/>
      <c r="I8" s="54"/>
      <c r="J8" s="82">
        <f t="shared" si="0"/>
        <v>0</v>
      </c>
      <c r="K8" s="82">
        <f>J8*'Náklady na procesy'!$D$31</f>
        <v>0</v>
      </c>
      <c r="L8" s="83">
        <f t="shared" si="1"/>
        <v>0</v>
      </c>
      <c r="O8" s="85"/>
      <c r="P8" s="85"/>
      <c r="Q8" s="86"/>
    </row>
    <row r="9" spans="2:17" s="22" customFormat="1" ht="12.75">
      <c r="B9" s="131"/>
      <c r="C9" s="81" t="s">
        <v>42</v>
      </c>
      <c r="D9" s="25"/>
      <c r="E9" s="82"/>
      <c r="F9" s="82"/>
      <c r="G9" s="54"/>
      <c r="H9" s="127"/>
      <c r="I9" s="54"/>
      <c r="J9" s="82">
        <f t="shared" si="0"/>
        <v>0</v>
      </c>
      <c r="K9" s="82">
        <f>J9*'Náklady na procesy'!$D$31</f>
        <v>0</v>
      </c>
      <c r="L9" s="83">
        <f t="shared" si="1"/>
        <v>0</v>
      </c>
      <c r="O9" s="85"/>
      <c r="P9" s="85"/>
      <c r="Q9" s="86"/>
    </row>
    <row r="10" spans="2:17" s="22" customFormat="1" ht="12.75">
      <c r="B10" s="131"/>
      <c r="C10" s="81" t="s">
        <v>15</v>
      </c>
      <c r="D10" s="25"/>
      <c r="E10" s="82"/>
      <c r="F10" s="82"/>
      <c r="G10" s="54"/>
      <c r="H10" s="127"/>
      <c r="I10" s="54"/>
      <c r="J10" s="82">
        <f t="shared" si="0"/>
        <v>0</v>
      </c>
      <c r="K10" s="82">
        <f>J10*'Náklady na procesy'!$D$31</f>
        <v>0</v>
      </c>
      <c r="L10" s="83">
        <f t="shared" si="1"/>
        <v>0</v>
      </c>
      <c r="O10" s="85"/>
      <c r="P10" s="85"/>
      <c r="Q10" s="86"/>
    </row>
    <row r="11" spans="2:17" s="22" customFormat="1" ht="12.75">
      <c r="B11" s="131"/>
      <c r="C11" s="81" t="s">
        <v>43</v>
      </c>
      <c r="D11" s="25"/>
      <c r="E11" s="82"/>
      <c r="F11" s="82"/>
      <c r="G11" s="54"/>
      <c r="H11" s="127"/>
      <c r="I11" s="54"/>
      <c r="J11" s="82">
        <f t="shared" si="0"/>
        <v>0</v>
      </c>
      <c r="K11" s="82">
        <f>J11*'Náklady na procesy'!$D$31</f>
        <v>0</v>
      </c>
      <c r="L11" s="83">
        <f t="shared" si="1"/>
        <v>0</v>
      </c>
      <c r="O11" s="85"/>
      <c r="P11" s="85"/>
      <c r="Q11" s="86"/>
    </row>
    <row r="12" spans="2:17" s="22" customFormat="1" ht="12.75">
      <c r="B12" s="131"/>
      <c r="C12" s="81" t="s">
        <v>63</v>
      </c>
      <c r="D12" s="25"/>
      <c r="E12" s="82"/>
      <c r="F12" s="82"/>
      <c r="G12" s="54"/>
      <c r="H12" s="127"/>
      <c r="I12" s="54"/>
      <c r="J12" s="82">
        <f t="shared" si="0"/>
        <v>0</v>
      </c>
      <c r="K12" s="82">
        <f>J12*'Náklady na procesy'!$D$31</f>
        <v>0</v>
      </c>
      <c r="L12" s="83">
        <f t="shared" si="1"/>
        <v>0</v>
      </c>
      <c r="O12" s="85"/>
      <c r="P12" s="85"/>
      <c r="Q12" s="86"/>
    </row>
    <row r="13" spans="2:17" s="22" customFormat="1" ht="12.75">
      <c r="B13" s="131"/>
      <c r="C13" s="81" t="s">
        <v>52</v>
      </c>
      <c r="D13" s="25"/>
      <c r="E13" s="82"/>
      <c r="F13" s="82"/>
      <c r="G13" s="54"/>
      <c r="H13" s="127"/>
      <c r="I13" s="54"/>
      <c r="J13" s="82">
        <f t="shared" si="0"/>
        <v>0</v>
      </c>
      <c r="K13" s="82">
        <f>J13*'Náklady na procesy'!$D$31</f>
        <v>0</v>
      </c>
      <c r="L13" s="83">
        <f t="shared" si="1"/>
        <v>0</v>
      </c>
      <c r="O13" s="85"/>
      <c r="P13" s="85"/>
      <c r="Q13" s="86"/>
    </row>
    <row r="14" spans="2:17" s="22" customFormat="1" ht="12.75">
      <c r="B14" s="131"/>
      <c r="C14" s="81" t="s">
        <v>44</v>
      </c>
      <c r="D14" s="25"/>
      <c r="E14" s="82"/>
      <c r="F14" s="82"/>
      <c r="G14" s="54"/>
      <c r="H14" s="127"/>
      <c r="I14" s="54"/>
      <c r="J14" s="82">
        <f t="shared" si="0"/>
        <v>0</v>
      </c>
      <c r="K14" s="82">
        <f>J14*'Náklady na procesy'!$D$31</f>
        <v>0</v>
      </c>
      <c r="L14" s="83">
        <f t="shared" si="1"/>
        <v>0</v>
      </c>
      <c r="O14" s="85"/>
      <c r="P14" s="85"/>
      <c r="Q14" s="86"/>
    </row>
    <row r="15" spans="2:17" s="22" customFormat="1" ht="12.75">
      <c r="B15" s="132"/>
      <c r="C15" s="81" t="s">
        <v>47</v>
      </c>
      <c r="D15" s="25"/>
      <c r="E15" s="82"/>
      <c r="F15" s="82"/>
      <c r="G15" s="54"/>
      <c r="H15" s="127"/>
      <c r="I15" s="54"/>
      <c r="J15" s="82">
        <f t="shared" si="0"/>
        <v>0</v>
      </c>
      <c r="K15" s="82">
        <f>J15*'Náklady na procesy'!$D$31</f>
        <v>0</v>
      </c>
      <c r="L15" s="83">
        <f t="shared" si="1"/>
        <v>0</v>
      </c>
      <c r="O15" s="85"/>
      <c r="P15" s="85"/>
      <c r="Q15" s="86"/>
    </row>
    <row r="16" spans="4:10" s="22" customFormat="1" ht="12.75">
      <c r="D16" s="21"/>
      <c r="H16" s="84"/>
      <c r="J16" s="84"/>
    </row>
    <row r="17" s="22" customFormat="1" ht="12.75"/>
    <row r="18" spans="3:8" s="22" customFormat="1" ht="40.5" customHeight="1">
      <c r="C18" s="95" t="s">
        <v>60</v>
      </c>
      <c r="D18" s="1" t="s">
        <v>20</v>
      </c>
      <c r="E18" s="1" t="s">
        <v>22</v>
      </c>
      <c r="F18" s="1" t="s">
        <v>21</v>
      </c>
      <c r="H18" s="84"/>
    </row>
    <row r="19" spans="3:8" s="22" customFormat="1" ht="12.75">
      <c r="C19" s="9" t="s">
        <v>93</v>
      </c>
      <c r="D19" s="87"/>
      <c r="E19" s="87">
        <f>D19*'Náklady na procesy'!$D$31</f>
        <v>0</v>
      </c>
      <c r="F19" s="83">
        <f>D19+E19</f>
        <v>0</v>
      </c>
      <c r="H19" s="84"/>
    </row>
    <row r="20" spans="4:6" s="22" customFormat="1" ht="12.75">
      <c r="D20" s="88"/>
      <c r="E20" s="20"/>
      <c r="F20" s="20"/>
    </row>
    <row r="21" s="22" customFormat="1" ht="12.75"/>
    <row r="22" spans="3:10" s="22" customFormat="1" ht="51">
      <c r="C22" s="95" t="s">
        <v>48</v>
      </c>
      <c r="D22" s="1" t="s">
        <v>70</v>
      </c>
      <c r="E22" s="1" t="s">
        <v>51</v>
      </c>
      <c r="F22" s="1" t="s">
        <v>50</v>
      </c>
      <c r="G22" s="89"/>
      <c r="H22" s="1" t="s">
        <v>22</v>
      </c>
      <c r="J22" s="1" t="s">
        <v>21</v>
      </c>
    </row>
    <row r="23" spans="3:10" s="22" customFormat="1" ht="25.5">
      <c r="C23" s="9" t="s">
        <v>94</v>
      </c>
      <c r="D23" s="28"/>
      <c r="E23" s="28"/>
      <c r="F23" s="28" t="e">
        <f>E23/D23</f>
        <v>#DIV/0!</v>
      </c>
      <c r="G23" s="90"/>
      <c r="H23" s="28" t="e">
        <f>F23*'Náklady na procesy'!$D$31</f>
        <v>#DIV/0!</v>
      </c>
      <c r="I23" s="90"/>
      <c r="J23" s="91" t="e">
        <f>SUM(F23,H23)</f>
        <v>#DIV/0!</v>
      </c>
    </row>
    <row r="24" spans="2:3" s="22" customFormat="1" ht="12.75">
      <c r="B24" s="22" t="s">
        <v>46</v>
      </c>
      <c r="C24" s="22" t="s">
        <v>49</v>
      </c>
    </row>
    <row r="25" s="22" customFormat="1" ht="12.75"/>
    <row r="26" s="22" customFormat="1" ht="12.75">
      <c r="C26" s="88"/>
    </row>
    <row r="27" spans="3:8" s="22" customFormat="1" ht="38.25">
      <c r="C27" s="95" t="s">
        <v>79</v>
      </c>
      <c r="D27" s="1" t="s">
        <v>50</v>
      </c>
      <c r="E27" s="1" t="s">
        <v>22</v>
      </c>
      <c r="F27" s="1" t="s">
        <v>21</v>
      </c>
      <c r="H27" s="92"/>
    </row>
    <row r="28" spans="3:6" s="22" customFormat="1" ht="12.75">
      <c r="C28" s="9" t="s">
        <v>95</v>
      </c>
      <c r="D28" s="28"/>
      <c r="E28" s="28">
        <f>D28*'Náklady na procesy'!$D$31</f>
        <v>0</v>
      </c>
      <c r="F28" s="91">
        <f>SUM(D28,E28)</f>
        <v>0</v>
      </c>
    </row>
    <row r="29" s="22" customFormat="1" ht="12.75"/>
    <row r="30" s="22" customFormat="1" ht="12.75"/>
    <row r="31" spans="3:4" s="22" customFormat="1" ht="12.75">
      <c r="C31" s="93" t="s">
        <v>64</v>
      </c>
      <c r="D31" s="94"/>
    </row>
    <row r="32" s="22" customFormat="1" ht="12.75"/>
    <row r="33" s="22" customFormat="1" ht="12.75"/>
  </sheetData>
  <mergeCells count="1">
    <mergeCell ref="B5:B15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5"/>
  <sheetViews>
    <sheetView showGridLines="0" zoomScale="85" zoomScaleNormal="8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28" sqref="O28"/>
    </sheetView>
  </sheetViews>
  <sheetFormatPr defaultColWidth="9.140625" defaultRowHeight="12.75"/>
  <cols>
    <col min="1" max="1" width="1.7109375" style="3" customWidth="1"/>
    <col min="2" max="2" width="65.28125" style="3" customWidth="1"/>
    <col min="3" max="3" width="8.28125" style="3" customWidth="1"/>
    <col min="4" max="4" width="9.8515625" style="3" customWidth="1"/>
    <col min="5" max="5" width="11.28125" style="3" customWidth="1"/>
    <col min="6" max="13" width="4.7109375" style="3" customWidth="1"/>
    <col min="14" max="14" width="1.421875" style="3" customWidth="1"/>
    <col min="15" max="15" width="6.140625" style="3" customWidth="1"/>
    <col min="16" max="16" width="10.00390625" style="3" customWidth="1"/>
    <col min="17" max="17" width="6.140625" style="3" customWidth="1"/>
    <col min="18" max="18" width="1.421875" style="3" customWidth="1"/>
    <col min="19" max="19" width="10.140625" style="3" customWidth="1"/>
    <col min="20" max="16384" width="9.140625" style="3" customWidth="1"/>
  </cols>
  <sheetData>
    <row r="2" ht="20.25">
      <c r="B2" s="19" t="s">
        <v>37</v>
      </c>
    </row>
    <row r="3" ht="13.5" thickBot="1"/>
    <row r="4" spans="3:13" ht="13.5" customHeight="1" thickBot="1">
      <c r="C4" s="133" t="s">
        <v>45</v>
      </c>
      <c r="D4" s="134"/>
      <c r="E4" s="134"/>
      <c r="F4" s="134"/>
      <c r="G4" s="134"/>
      <c r="H4" s="134"/>
      <c r="I4" s="134"/>
      <c r="J4" s="134"/>
      <c r="K4" s="134"/>
      <c r="L4" s="134"/>
      <c r="M4" s="135"/>
    </row>
    <row r="5" spans="2:19" ht="270" customHeight="1" thickBot="1">
      <c r="B5" s="96" t="s">
        <v>23</v>
      </c>
      <c r="C5" s="97" t="s">
        <v>75</v>
      </c>
      <c r="D5" s="98" t="s">
        <v>76</v>
      </c>
      <c r="E5" s="98" t="s">
        <v>19</v>
      </c>
      <c r="F5" s="98" t="s">
        <v>41</v>
      </c>
      <c r="G5" s="98" t="s">
        <v>42</v>
      </c>
      <c r="H5" s="98" t="s">
        <v>15</v>
      </c>
      <c r="I5" s="98" t="s">
        <v>43</v>
      </c>
      <c r="J5" s="98" t="s">
        <v>63</v>
      </c>
      <c r="K5" s="98" t="s">
        <v>52</v>
      </c>
      <c r="L5" s="98" t="s">
        <v>77</v>
      </c>
      <c r="M5" s="99" t="s">
        <v>78</v>
      </c>
      <c r="O5" s="100" t="s">
        <v>67</v>
      </c>
      <c r="P5" s="101" t="s">
        <v>65</v>
      </c>
      <c r="Q5" s="102" t="s">
        <v>66</v>
      </c>
      <c r="S5" s="103" t="s">
        <v>2</v>
      </c>
    </row>
    <row r="6" spans="2:19" s="22" customFormat="1" ht="12.75">
      <c r="B6" s="122" t="s">
        <v>75</v>
      </c>
      <c r="C6" s="104">
        <f>'Náklady na procesy'!$L$5</f>
        <v>0</v>
      </c>
      <c r="D6" s="105" t="e">
        <f>'Náklady na procesy'!$L$6*'Náklady na procesy'!$D$6/'Náklady na procesy'!$D$5</f>
        <v>#DIV/0!</v>
      </c>
      <c r="E6" s="105" t="e">
        <f>'Náklady na procesy'!$L$7*'Náklady na procesy'!$D$7/'Náklady na procesy'!$D$5</f>
        <v>#DIV/0!</v>
      </c>
      <c r="F6" s="105"/>
      <c r="G6" s="105"/>
      <c r="H6" s="106"/>
      <c r="I6" s="105"/>
      <c r="J6" s="105"/>
      <c r="K6" s="105"/>
      <c r="L6" s="105"/>
      <c r="M6" s="107"/>
      <c r="N6" s="21"/>
      <c r="O6" s="108">
        <f>'Náklady na procesy'!$F$28</f>
        <v>0</v>
      </c>
      <c r="P6" s="105" t="e">
        <f>'Náklady na procesy'!$J$23</f>
        <v>#DIV/0!</v>
      </c>
      <c r="Q6" s="107"/>
      <c r="R6" s="21"/>
      <c r="S6" s="109" t="e">
        <f aca="true" t="shared" si="0" ref="S6:S15">SUM(C6:M6,O6:Q6)</f>
        <v>#DIV/0!</v>
      </c>
    </row>
    <row r="7" spans="2:19" s="22" customFormat="1" ht="12.75">
      <c r="B7" s="123" t="s">
        <v>71</v>
      </c>
      <c r="C7" s="110"/>
      <c r="D7" s="111"/>
      <c r="E7" s="111"/>
      <c r="F7" s="111"/>
      <c r="G7" s="111"/>
      <c r="H7" s="112"/>
      <c r="I7" s="111"/>
      <c r="J7" s="111">
        <f>'Náklady na procesy'!$L$12</f>
        <v>0</v>
      </c>
      <c r="K7" s="111"/>
      <c r="L7" s="111"/>
      <c r="M7" s="113"/>
      <c r="N7" s="21"/>
      <c r="O7" s="114">
        <f>'Náklady na procesy'!$F$28</f>
        <v>0</v>
      </c>
      <c r="P7" s="111" t="e">
        <f>'Náklady na procesy'!$J$23</f>
        <v>#DIV/0!</v>
      </c>
      <c r="Q7" s="113"/>
      <c r="R7" s="21"/>
      <c r="S7" s="115" t="e">
        <f t="shared" si="0"/>
        <v>#DIV/0!</v>
      </c>
    </row>
    <row r="8" spans="2:19" s="22" customFormat="1" ht="12.75">
      <c r="B8" s="123" t="s">
        <v>72</v>
      </c>
      <c r="C8" s="110"/>
      <c r="D8" s="111"/>
      <c r="E8" s="111"/>
      <c r="F8" s="111"/>
      <c r="G8" s="111"/>
      <c r="H8" s="112"/>
      <c r="I8" s="111"/>
      <c r="J8" s="111">
        <f>'Náklady na procesy'!$L$12</f>
        <v>0</v>
      </c>
      <c r="K8" s="111"/>
      <c r="L8" s="111"/>
      <c r="M8" s="113"/>
      <c r="N8" s="21"/>
      <c r="O8" s="114">
        <f>'Náklady na procesy'!$F$28</f>
        <v>0</v>
      </c>
      <c r="P8" s="111" t="e">
        <f>'Náklady na procesy'!$J$23</f>
        <v>#DIV/0!</v>
      </c>
      <c r="Q8" s="113"/>
      <c r="R8" s="21"/>
      <c r="S8" s="115" t="e">
        <f t="shared" si="0"/>
        <v>#DIV/0!</v>
      </c>
    </row>
    <row r="9" spans="2:19" s="22" customFormat="1" ht="12.75">
      <c r="B9" s="123" t="s">
        <v>52</v>
      </c>
      <c r="C9" s="110"/>
      <c r="D9" s="111"/>
      <c r="E9" s="111"/>
      <c r="F9" s="111"/>
      <c r="G9" s="111"/>
      <c r="H9" s="112"/>
      <c r="I9" s="111"/>
      <c r="J9" s="111"/>
      <c r="K9" s="111">
        <f>'Náklady na procesy'!$L$13</f>
        <v>0</v>
      </c>
      <c r="L9" s="111"/>
      <c r="M9" s="113"/>
      <c r="N9" s="21"/>
      <c r="O9" s="114">
        <f>'Náklady na procesy'!$F$28</f>
        <v>0</v>
      </c>
      <c r="P9" s="111" t="e">
        <f>'Náklady na procesy'!$J$23</f>
        <v>#DIV/0!</v>
      </c>
      <c r="Q9" s="113"/>
      <c r="R9" s="21"/>
      <c r="S9" s="115" t="e">
        <f t="shared" si="0"/>
        <v>#DIV/0!</v>
      </c>
    </row>
    <row r="10" spans="2:19" s="22" customFormat="1" ht="12.75">
      <c r="B10" s="123" t="s">
        <v>73</v>
      </c>
      <c r="C10" s="110"/>
      <c r="D10" s="111"/>
      <c r="E10" s="111"/>
      <c r="F10" s="111"/>
      <c r="G10" s="111"/>
      <c r="H10" s="112"/>
      <c r="I10" s="111"/>
      <c r="J10" s="111"/>
      <c r="K10" s="111"/>
      <c r="L10" s="111">
        <f>'Náklady na procesy'!$L$14</f>
        <v>0</v>
      </c>
      <c r="M10" s="113"/>
      <c r="N10" s="21"/>
      <c r="O10" s="114">
        <f>'Náklady na procesy'!$F$28</f>
        <v>0</v>
      </c>
      <c r="P10" s="111" t="e">
        <f>'Náklady na procesy'!$J$23</f>
        <v>#DIV/0!</v>
      </c>
      <c r="Q10" s="113"/>
      <c r="R10" s="21"/>
      <c r="S10" s="115" t="e">
        <f t="shared" si="0"/>
        <v>#DIV/0!</v>
      </c>
    </row>
    <row r="11" spans="2:19" s="22" customFormat="1" ht="12.75">
      <c r="B11" s="123" t="s">
        <v>41</v>
      </c>
      <c r="C11" s="110"/>
      <c r="D11" s="111"/>
      <c r="E11" s="111"/>
      <c r="F11" s="111">
        <f>'Náklady na procesy'!$L$8</f>
        <v>0</v>
      </c>
      <c r="G11" s="111"/>
      <c r="H11" s="112"/>
      <c r="I11" s="111"/>
      <c r="J11" s="111"/>
      <c r="K11" s="111"/>
      <c r="L11" s="111"/>
      <c r="M11" s="113"/>
      <c r="N11" s="21"/>
      <c r="O11" s="114">
        <f>'Náklady na procesy'!$F$28</f>
        <v>0</v>
      </c>
      <c r="P11" s="111" t="e">
        <f>'Náklady na procesy'!$J$23</f>
        <v>#DIV/0!</v>
      </c>
      <c r="Q11" s="113"/>
      <c r="R11" s="21"/>
      <c r="S11" s="115" t="e">
        <f t="shared" si="0"/>
        <v>#DIV/0!</v>
      </c>
    </row>
    <row r="12" spans="2:19" s="22" customFormat="1" ht="12.75">
      <c r="B12" s="123" t="s">
        <v>42</v>
      </c>
      <c r="C12" s="110"/>
      <c r="D12" s="111"/>
      <c r="E12" s="111"/>
      <c r="F12" s="111"/>
      <c r="G12" s="111">
        <f>'Náklady na procesy'!$L$9</f>
        <v>0</v>
      </c>
      <c r="H12" s="112"/>
      <c r="I12" s="111"/>
      <c r="J12" s="111"/>
      <c r="K12" s="111"/>
      <c r="L12" s="111"/>
      <c r="M12" s="113"/>
      <c r="N12" s="21"/>
      <c r="O12" s="114">
        <f>'Náklady na procesy'!$F$28</f>
        <v>0</v>
      </c>
      <c r="P12" s="111" t="e">
        <f>'Náklady na procesy'!$J$23</f>
        <v>#DIV/0!</v>
      </c>
      <c r="Q12" s="113"/>
      <c r="R12" s="21"/>
      <c r="S12" s="115" t="e">
        <f t="shared" si="0"/>
        <v>#DIV/0!</v>
      </c>
    </row>
    <row r="13" spans="2:19" s="22" customFormat="1" ht="12.75">
      <c r="B13" s="123" t="s">
        <v>74</v>
      </c>
      <c r="C13" s="110"/>
      <c r="D13" s="111"/>
      <c r="E13" s="111"/>
      <c r="F13" s="111"/>
      <c r="G13" s="111"/>
      <c r="H13" s="112">
        <f>'Náklady na procesy'!$L$10</f>
        <v>0</v>
      </c>
      <c r="I13" s="111"/>
      <c r="J13" s="111"/>
      <c r="K13" s="111"/>
      <c r="L13" s="111"/>
      <c r="M13" s="113"/>
      <c r="N13" s="21"/>
      <c r="O13" s="114">
        <f>'Náklady na procesy'!$F$28</f>
        <v>0</v>
      </c>
      <c r="P13" s="111" t="e">
        <f>'Náklady na procesy'!$J$23</f>
        <v>#DIV/0!</v>
      </c>
      <c r="Q13" s="113"/>
      <c r="R13" s="21"/>
      <c r="S13" s="115" t="e">
        <f t="shared" si="0"/>
        <v>#DIV/0!</v>
      </c>
    </row>
    <row r="14" spans="2:19" s="22" customFormat="1" ht="25.5">
      <c r="B14" s="123" t="s">
        <v>38</v>
      </c>
      <c r="C14" s="110"/>
      <c r="D14" s="111"/>
      <c r="E14" s="111"/>
      <c r="F14" s="111"/>
      <c r="G14" s="111"/>
      <c r="H14" s="112"/>
      <c r="I14" s="111">
        <f>'Náklady na procesy'!$L$11</f>
        <v>0</v>
      </c>
      <c r="J14" s="111"/>
      <c r="K14" s="111"/>
      <c r="L14" s="111"/>
      <c r="M14" s="113"/>
      <c r="N14" s="21"/>
      <c r="O14" s="114">
        <f>'Náklady na procesy'!$F$28</f>
        <v>0</v>
      </c>
      <c r="P14" s="111" t="e">
        <f>'Náklady na procesy'!$J$23</f>
        <v>#DIV/0!</v>
      </c>
      <c r="Q14" s="113"/>
      <c r="R14" s="21"/>
      <c r="S14" s="115" t="e">
        <f t="shared" si="0"/>
        <v>#DIV/0!</v>
      </c>
    </row>
    <row r="15" spans="2:19" s="22" customFormat="1" ht="13.5" thickBot="1">
      <c r="B15" s="124" t="s">
        <v>68</v>
      </c>
      <c r="C15" s="116"/>
      <c r="D15" s="117"/>
      <c r="E15" s="117"/>
      <c r="F15" s="117"/>
      <c r="G15" s="117"/>
      <c r="H15" s="118"/>
      <c r="I15" s="117"/>
      <c r="J15" s="117"/>
      <c r="K15" s="117"/>
      <c r="L15" s="117"/>
      <c r="M15" s="119">
        <f>'Náklady na procesy'!$L$15</f>
        <v>0</v>
      </c>
      <c r="N15" s="21"/>
      <c r="O15" s="120">
        <f>'Náklady na procesy'!$F$28</f>
        <v>0</v>
      </c>
      <c r="P15" s="117" t="e">
        <f>'Náklady na procesy'!$J$23</f>
        <v>#DIV/0!</v>
      </c>
      <c r="Q15" s="119">
        <f>'Náklady na procesy'!$F$19</f>
        <v>0</v>
      </c>
      <c r="R15" s="21"/>
      <c r="S15" s="121" t="e">
        <f t="shared" si="0"/>
        <v>#DIV/0!</v>
      </c>
    </row>
    <row r="16" s="22" customFormat="1" ht="12.75"/>
    <row r="17" s="22" customFormat="1" ht="12.75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</sheetData>
  <mergeCells count="1">
    <mergeCell ref="C4:M4"/>
  </mergeCells>
  <printOptions/>
  <pageMargins left="0.75" right="0.75" top="0.54" bottom="0.53" header="0.4921259845" footer="0.4921259845"/>
  <pageSetup fitToHeight="1" fitToWidth="1" horizontalDpi="600" verticalDpi="600" orientation="landscape" paperSize="9" scale="7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Grus Jan, Ing.</cp:lastModifiedBy>
  <cp:lastPrinted>2006-03-09T10:22:39Z</cp:lastPrinted>
  <dcterms:created xsi:type="dcterms:W3CDTF">1996-10-14T23:33:28Z</dcterms:created>
  <dcterms:modified xsi:type="dcterms:W3CDTF">2006-03-10T07:48:28Z</dcterms:modified>
  <cp:category/>
  <cp:version/>
  <cp:contentType/>
  <cp:contentStatus/>
</cp:coreProperties>
</file>